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above_unina_it/Documents/Desktop/retr_ris_EP_a20161718/retr_ris_2024/"/>
    </mc:Choice>
  </mc:AlternateContent>
  <xr:revisionPtr revIDLastSave="0" documentId="8_{D64CF8E2-2129-41C1-8DA6-8C78B5ADA7A3}" xr6:coauthVersionLast="47" xr6:coauthVersionMax="47" xr10:uidLastSave="{00000000-0000-0000-0000-000000000000}"/>
  <bookViews>
    <workbookView xWindow="-108" yWindow="-108" windowWidth="23256" windowHeight="12456"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M13" i="10"/>
  <c r="G13" i="7"/>
  <c r="G12" i="7"/>
  <c r="G11" i="7"/>
  <c r="F21" i="7"/>
  <c r="B21" i="7"/>
  <c r="G20" i="7"/>
  <c r="G19" i="7"/>
  <c r="G18" i="7"/>
  <c r="C18" i="7"/>
  <c r="G17" i="7"/>
  <c r="G16" i="7"/>
  <c r="C16" i="7"/>
  <c r="K17" i="7" s="1"/>
  <c r="G15" i="7"/>
  <c r="G14" i="7"/>
  <c r="C14" i="7"/>
  <c r="C11" i="7"/>
  <c r="R18"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<sst xmlns="http://schemas.openxmlformats.org/spreadsheetml/2006/main" count="202" uniqueCount="187">
  <si>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</si>
  <si>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</si>
  <si>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</si>
  <si>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</si>
  <si>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</si>
  <si>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</si>
  <si>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</si>
  <si>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</si>
  <si>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</si>
  <si>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</si>
  <si>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</si>
  <si>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</si>
  <si>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</si>
  <si>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</si>
  <si>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</si>
  <si>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</si>
  <si>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</si>
  <si>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</si>
  <si>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</si>
  <si>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</si>
  <si>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</si>
  <si>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</si>
  <si>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</si>
  <si>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</si>
  <si>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</si>
  <si>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</si>
  <si>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</si>
  <si>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</si>
  <si>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</si>
  <si>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</si>
  <si>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</si>
  <si>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</si>
  <si>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</si>
  <si>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</si>
  <si>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</si>
  <si>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</si>
  <si>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</si>
  <si>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</si>
  <si>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</si>
  <si>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</si>
  <si>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</si>
  <si>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</si>
  <si>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</si>
  <si>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</si>
  <si>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</si>
  <si>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</si>
  <si>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</si>
  <si>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</si>
  <si>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</si>
  <si>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</si>
  <si>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</si>
  <si>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</si>
  <si>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</si>
  <si>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</si>
  <si>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</si>
  <si>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</si>
  <si>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</si>
  <si>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</si>
  <si>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</si>
  <si>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</si>
  <si>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</si>
  <si>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</si>
  <si>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</si>
  <si>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</si>
  <si>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</si>
  <si>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</si>
  <si>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</si>
  <si>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</si>
  <si>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</si>
  <si>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</si>
  <si>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</si>
  <si>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</si>
  <si>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</si>
  <si>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</si>
  <si>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</si>
  <si>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</si>
  <si>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</si>
  <si>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</si>
  <si>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</si>
  <si>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</si>
  <si>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</si>
  <si>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</si>
  <si>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</si>
  <si>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</si>
  <si>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</si>
  <si>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</si>
  <si>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</si>
  <si>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</si>
  <si>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</si>
  <si>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</si>
  <si>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</si>
  <si>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</si>
  <si>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</si>
  <si>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</si>
  <si>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</si>
  <si>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</si>
  <si>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</si>
  <si>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</si>
  <si>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</si>
  <si>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</si>
  <si>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</si>
  <si>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</si>
  <si>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</si>
  <si>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</si>
  <si>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</si>
  <si>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</si>
  <si>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</si>
  <si>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</si>
  <si>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</si>
  <si>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</si>
  <si>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</si>
  <si>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</si>
  <si>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</si>
  <si>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</si>
  <si>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</si>
  <si>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</si>
  <si>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</si>
  <si>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</si>
  <si>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</si>
  <si>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</si>
  <si>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</si>
  <si>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</si>
  <si>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</si>
  <si>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</si>
  <si>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</si>
  <si>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</si>
  <si>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</si>
  <si>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</si>
  <si>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</si>
  <si>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</si>
  <si>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</si>
  <si>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</si>
  <si>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</si>
  <si>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</si>
  <si>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</si>
  <si>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</si>
  <si>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</si>
  <si>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</si>
  <si>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</si>
  <si>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</si>
  <si>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</si>
  <si>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</si>
  <si>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</si>
  <si>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</si>
  <si>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</si>
  <si>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</si>
  <si>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</si>
  <si>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</si>
  <si>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</si>
  <si>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</si>
  <si>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</si>
  <si>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</si>
  <si>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</si>
  <si>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</si>
  <si>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</si>
  <si>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</si>
  <si>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</si>
  <si>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</si>
  <si>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</si>
  <si>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</si>
  <si>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</si>
  <si>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</si>
  <si>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</si>
  <si>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</si>
  <si>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</si>
  <si>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</si>
  <si>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</si>
  <si>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01/01/2024 - 31/12/2024</t>
  </si>
  <si>
    <t>Nicola Bianco</t>
  </si>
  <si>
    <t>Dipartimento di Ingegneria Industriale</t>
  </si>
  <si>
    <t>1_2024</t>
  </si>
  <si>
    <t>A) percentuale di fruizione entro il 31/7/2024 del corso di formazione obbligatoria in modalità e-learning 'Codice di comportamento ed etica pubblica: una migliore amministrazione', della durata di 4 ore, disponibile sulla piattaforma del Centro di Ateneo Federica web-learning: SI/NO
B) SI/NO</t>
  </si>
  <si>
    <t>A) 100%
N.B. Tutte le informazioni sono pubblicate sul sito web di Ateneo, nell' area riservata di ciascuna unità di personale, nella sezione FORMAZIONE DIRIGENTI E PERSONALE T.A.. Il DG è autorizzato a concedere con apposita nota, su proposta della RPCT di Ateneo, una proroga del termine del 31.7.2024 per l'ultimazione delle 4 ore formazione obbligatoria in materia di Etica.                                    
B) SI</t>
  </si>
  <si>
    <r>
      <rPr>
        <b/>
        <sz val="10"/>
        <rFont val="Calibri"/>
        <family val="2"/>
      </rPr>
      <t xml:space="preserve">Rafforzamento e difesa dei valori etici e dell’integrità nella comunità accademica. </t>
    </r>
    <r>
      <rPr>
        <sz val="10"/>
        <rFont val="Calibri"/>
        <family val="2"/>
      </rPr>
      <t xml:space="preserve">
Attuazione delle seguenti azioni: 
A. formazione obbligatoria in materia di etica, prevenzione della corruzione, trasparenza e privacy (sub-peso 70%)
B. invio all'URP (daportale@unina.it) del C.V. aggiornato o conferma del C.V. già pubblicato (sub-peso 30%)</t>
    </r>
  </si>
  <si>
    <t>3_2024</t>
  </si>
  <si>
    <t>2_2024</t>
  </si>
  <si>
    <t>A) numero di conseguimento di Open/Digital badges per un livello 
superiore rispetto a quello misurato in 
assessement</t>
  </si>
  <si>
    <t>a) n.11 competenze per le quali si è raggiunto un livello superiore all'assessment ovvero il massimo in fase di assessment entro il 31 ottobre 2024</t>
  </si>
  <si>
    <r>
      <t xml:space="preserve">Rafforzamento delle competenze digitali. 
</t>
    </r>
    <r>
      <rPr>
        <sz val="10"/>
        <rFont val="Calibri"/>
        <family val="2"/>
      </rPr>
      <t>Attuazione della seguente azione: 
A. formazione sul tema delle competenze digitali attraverso i corsi proposti dal Progetto Syllabus</t>
    </r>
  </si>
  <si>
    <t>Andrea Bove</t>
  </si>
  <si>
    <t>Proposta di ampliamento e acquisto delle strumentazioni gestite dal Laboratorio di Misure e Strumentazioni Elettroniche a supporto delle sperimentazioni in vasca navale</t>
  </si>
  <si>
    <t>a) si/no proposta di ampliamento 
b)% delle procedure di acquisto avviate rispetto al totale delle strumentazioni acquistabili</t>
  </si>
  <si>
    <t>a) si, proposta di ampliamento delle strumentazioni da sottoporre a verifica per l'acquisto                                        
b) 100% (indicatore presente solo se le strumentazioni sono acquistabili)</t>
  </si>
  <si>
    <t>4_2024</t>
  </si>
  <si>
    <t>progettazione e realizzazione di nuovi strumenti e procedure sperimentali per l'ampliamento dello spettro delle prove offerte dai Laboratori di Misure e Strumentazioni Elettroniche e di Esperienze Idrodinamiche Navali.</t>
  </si>
  <si>
    <t>A) si/no proposta di realizzazione di nuove strumentazioni e procedure sperimentali
b)% dei progetti presentati e realizzati</t>
  </si>
  <si>
    <t xml:space="preserve">a) si, proposta di realizzazione di nuove strumentazioni e procedure sperimentali       b) 100% (indicaatore presente solo se i progetti sono realizzati)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</si>
</sst>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1"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b/>
      <i/>
      <sz val="11"/>
      <name val="Times New Roman"/>
      <family val="1"/>
    </font>
    <font>
      <b/>
      <sz val="11"/>
      <name val="Times New Roman"/>
      <family val="1"/>
    </font>
    <font>
      <u/>
      <sz val="10"/>
      <name val="Calibri"/>
      <family val="2"/>
    </font>
    <font>
      <sz val="10"/>
      <color rgb="FF000000"/>
      <name val="Verdana"/>
      <family val="2"/>
    </font>
    <font>
      <sz val="8"/>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54">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9" fontId="3" fillId="0" borderId="10" xfId="3" applyFont="1" applyBorder="1" applyAlignment="1" applyProtection="1">
      <alignment horizontal="left" vertical="center" wrapText="1"/>
      <protection locked="0"/>
    </xf>
    <xf numFmtId="0" fontId="26" fillId="0" borderId="10"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3" fillId="0" borderId="10" xfId="0" applyFont="1" applyBorder="1" applyAlignment="1" applyProtection="1">
      <alignment vertical="top" wrapText="1"/>
      <protection locked="0"/>
    </xf>
    <xf numFmtId="9" fontId="3" fillId="0" borderId="10" xfId="3" applyFont="1" applyBorder="1" applyAlignment="1" applyProtection="1">
      <alignment horizontal="center" vertical="center"/>
      <protection locked="0"/>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26" fillId="6" borderId="10"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5" fillId="9" borderId="30" xfId="0" applyFont="1" applyFill="1" applyBorder="1" applyAlignment="1">
      <alignment horizontal="left" vertical="center" wrapText="1"/>
    </xf>
    <xf numFmtId="0" fontId="5" fillId="9" borderId="31" xfId="0" applyFont="1" applyFill="1" applyBorder="1" applyAlignment="1">
      <alignment horizontal="left" vertical="center" wrapText="1"/>
    </xf>
    <xf numFmtId="0" fontId="5" fillId="9" borderId="32" xfId="0" applyFont="1" applyFill="1" applyBorder="1" applyAlignment="1">
      <alignment horizontal="left"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0" xfId="0" applyNumberFormat="1" applyFont="1" applyFill="1" applyBorder="1" applyAlignment="1">
      <alignment horizontal="center" vertical="center"/>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5" fillId="6" borderId="10" xfId="0" applyFont="1" applyFill="1" applyBorder="1" applyAlignment="1">
      <alignment horizontal="left" vertical="center" wrapText="1"/>
    </xf>
    <xf numFmtId="0" fontId="36" fillId="0" borderId="15"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22" fillId="6" borderId="10" xfId="0" applyFont="1" applyFill="1" applyBorder="1" applyAlignment="1">
      <alignment horizontal="left" vertical="center" wrapText="1"/>
    </xf>
    <xf numFmtId="0" fontId="37" fillId="0" borderId="15" xfId="0" applyFont="1" applyBorder="1" applyAlignment="1" applyProtection="1">
      <alignment horizontal="left" vertical="center" wrapText="1"/>
      <protection locked="0"/>
    </xf>
    <xf numFmtId="0" fontId="37" fillId="0" borderId="8" xfId="0" applyFont="1" applyBorder="1" applyAlignment="1" applyProtection="1">
      <alignment horizontal="left" vertical="center" wrapText="1"/>
      <protection locked="0"/>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9" fillId="3" borderId="15" xfId="0" applyFont="1" applyFill="1" applyBorder="1" applyAlignment="1">
      <alignment horizontal="left" vertical="center" wrapText="1"/>
    </xf>
    <xf numFmtId="9" fontId="3" fillId="0" borderId="10" xfId="3" applyFont="1" applyBorder="1" applyAlignment="1" applyProtection="1">
      <alignment vertical="center" wrapText="1"/>
      <protection locked="0"/>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R27"/>
  <sheetViews>
    <sheetView tabSelected="1" topLeftCell="A13" zoomScaleNormal="100" zoomScaleSheetLayoutView="90" workbookViewId="0">
      <selection activeCell="B15" sqref="B15"/>
    </sheetView>
  </sheetViews>
  <sheetFormatPr defaultColWidth="11.44140625" defaultRowHeight="15" customHeight="1" x14ac:dyDescent="0.3"/>
  <cols>
    <col min="1" max="1" width="8.6640625" style="15" customWidth="1"/>
    <col min="2" max="2" width="45.33203125" style="15" customWidth="1"/>
    <col min="3" max="3" width="14.44140625" style="15" customWidth="1"/>
    <col min="4" max="4" width="58" style="15" customWidth="1"/>
    <col min="5" max="5" width="36.109375" style="15" customWidth="1"/>
    <col min="6" max="6" width="18" style="15" customWidth="1"/>
    <col min="7" max="7" width="11.88671875" style="15" customWidth="1"/>
    <col min="8" max="8" width="15.33203125" style="15" customWidth="1"/>
    <col min="9" max="9" width="11.88671875" style="15" customWidth="1"/>
    <col min="10" max="10" width="15.33203125" style="15" customWidth="1"/>
    <col min="11" max="11" width="11.88671875" style="15" customWidth="1"/>
    <col min="12" max="13" width="13" style="15" customWidth="1"/>
    <col min="14" max="14" width="1.44140625" style="15" customWidth="1"/>
    <col min="15" max="15" width="17.44140625" style="15" customWidth="1"/>
    <col min="16" max="16" width="13.5546875" style="15" customWidth="1"/>
    <col min="17" max="17" width="19.44140625" style="15" bestFit="1" customWidth="1"/>
    <col min="18" max="18" width="12.6640625" style="15" customWidth="1"/>
    <col min="19" max="16384" width="11.44140625" style="15"/>
  </cols>
  <sheetData>
    <row r="1" spans="1:18" ht="27" customHeight="1" x14ac:dyDescent="0.3">
      <c r="A1" s="31"/>
      <c r="B1" s="167" t="s">
        <v>0</v>
      </c>
      <c r="C1" s="168"/>
      <c r="D1" s="168"/>
      <c r="E1" s="168"/>
      <c r="F1" s="168"/>
      <c r="G1" s="168"/>
      <c r="H1" s="168"/>
      <c r="I1" s="168"/>
      <c r="J1" s="168"/>
      <c r="K1" s="168"/>
      <c r="L1" s="168"/>
      <c r="M1" s="168"/>
      <c r="N1" s="168"/>
      <c r="O1" s="168"/>
      <c r="P1" s="168"/>
      <c r="Q1" s="168"/>
      <c r="R1" s="169"/>
    </row>
    <row r="2" spans="1:18" ht="17.25" customHeight="1" x14ac:dyDescent="0.3">
      <c r="A2" s="31"/>
      <c r="B2" s="170" t="s">
        <v>1</v>
      </c>
      <c r="C2" s="171"/>
      <c r="D2" s="171"/>
      <c r="E2" s="171"/>
      <c r="F2" s="171"/>
      <c r="G2" s="171"/>
      <c r="H2" s="171"/>
      <c r="I2" s="171"/>
      <c r="J2" s="171"/>
      <c r="K2" s="171"/>
      <c r="L2" s="171"/>
      <c r="M2" s="171"/>
      <c r="N2" s="171"/>
      <c r="O2" s="171"/>
      <c r="P2" s="171"/>
      <c r="Q2" s="171"/>
      <c r="R2" s="172"/>
    </row>
    <row r="3" spans="1:18" ht="15.75" customHeight="1" x14ac:dyDescent="0.3">
      <c r="A3" s="31"/>
      <c r="B3" s="173" t="s">
        <v>2</v>
      </c>
      <c r="C3" s="174"/>
      <c r="D3" s="174"/>
      <c r="E3" s="174"/>
      <c r="F3" s="174"/>
      <c r="G3" s="174"/>
      <c r="H3" s="174"/>
      <c r="I3" s="174"/>
      <c r="J3" s="174"/>
      <c r="K3" s="174"/>
      <c r="L3" s="174"/>
      <c r="M3" s="174"/>
      <c r="N3" s="174"/>
      <c r="O3" s="174"/>
      <c r="P3" s="174"/>
      <c r="Q3" s="174"/>
      <c r="R3" s="175"/>
    </row>
    <row r="4" spans="1:18" ht="15.6" x14ac:dyDescent="0.3">
      <c r="A4" s="31"/>
      <c r="B4" s="99"/>
      <c r="C4" s="85"/>
      <c r="D4" s="85"/>
      <c r="E4" s="85"/>
      <c r="F4" s="85"/>
      <c r="G4" s="85"/>
      <c r="H4" s="85"/>
      <c r="I4" s="85"/>
      <c r="J4" s="85"/>
      <c r="K4" s="85"/>
      <c r="L4" s="85"/>
      <c r="M4" s="85"/>
      <c r="N4" s="85"/>
      <c r="O4" s="85"/>
      <c r="P4" s="85"/>
      <c r="Q4" s="85"/>
      <c r="R4" s="85"/>
    </row>
    <row r="5" spans="1:18" s="68" customFormat="1" ht="22.5" customHeight="1" x14ac:dyDescent="0.3">
      <c r="A5" s="98"/>
      <c r="B5" s="163" t="s">
        <v>3</v>
      </c>
      <c r="C5" s="163"/>
      <c r="D5" s="164" t="s">
        <v>167</v>
      </c>
      <c r="E5" s="165"/>
      <c r="F5" s="165"/>
      <c r="G5" s="165"/>
      <c r="H5" s="165"/>
      <c r="I5" s="165"/>
      <c r="J5" s="165"/>
      <c r="K5" s="165"/>
      <c r="L5" s="165"/>
      <c r="M5" s="165"/>
      <c r="N5" s="165"/>
      <c r="O5" s="165"/>
      <c r="P5" s="165"/>
      <c r="Q5" s="165"/>
      <c r="R5" s="166"/>
    </row>
    <row r="6" spans="1:18" s="68" customFormat="1" ht="24" customHeight="1" x14ac:dyDescent="0.3">
      <c r="A6" s="98"/>
      <c r="B6" s="163" t="s">
        <v>4</v>
      </c>
      <c r="C6" s="163"/>
      <c r="D6" s="164" t="s">
        <v>179</v>
      </c>
      <c r="E6" s="165"/>
      <c r="F6" s="165"/>
      <c r="G6" s="165"/>
      <c r="H6" s="165"/>
      <c r="I6" s="165"/>
      <c r="J6" s="165"/>
      <c r="K6" s="165"/>
      <c r="L6" s="165"/>
      <c r="M6" s="165"/>
      <c r="N6" s="165"/>
      <c r="O6" s="165"/>
      <c r="P6" s="165"/>
      <c r="Q6" s="165"/>
      <c r="R6" s="166"/>
    </row>
    <row r="7" spans="1:18" s="68" customFormat="1" ht="24.75" customHeight="1" x14ac:dyDescent="0.3">
      <c r="A7" s="98"/>
      <c r="B7" s="157" t="s">
        <v>5</v>
      </c>
      <c r="C7" s="157"/>
      <c r="D7" s="158" t="s">
        <v>168</v>
      </c>
      <c r="E7" s="159"/>
      <c r="F7" s="159"/>
      <c r="G7" s="159"/>
      <c r="H7" s="159"/>
      <c r="I7" s="159"/>
      <c r="J7" s="159"/>
      <c r="K7" s="159"/>
      <c r="L7" s="159"/>
      <c r="M7" s="159"/>
      <c r="N7" s="159"/>
      <c r="O7" s="159"/>
      <c r="P7" s="159"/>
      <c r="Q7" s="159"/>
      <c r="R7" s="160"/>
    </row>
    <row r="8" spans="1:18" s="68" customFormat="1" ht="24.75" customHeight="1" x14ac:dyDescent="0.3">
      <c r="A8" s="98"/>
      <c r="B8" s="157" t="s">
        <v>6</v>
      </c>
      <c r="C8" s="157"/>
      <c r="D8" s="158" t="s">
        <v>169</v>
      </c>
      <c r="E8" s="159"/>
      <c r="F8" s="159"/>
      <c r="G8" s="159"/>
      <c r="H8" s="159"/>
      <c r="I8" s="159"/>
      <c r="J8" s="159"/>
      <c r="K8" s="159"/>
      <c r="L8" s="159"/>
      <c r="M8" s="159"/>
      <c r="N8" s="159"/>
      <c r="O8" s="159"/>
      <c r="P8" s="159"/>
      <c r="Q8" s="159"/>
      <c r="R8" s="160"/>
    </row>
    <row r="9" spans="1:18" ht="15" customHeight="1" x14ac:dyDescent="0.3">
      <c r="A9" s="31"/>
      <c r="B9" s="85"/>
      <c r="C9" s="85"/>
      <c r="D9" s="85"/>
      <c r="E9" s="85"/>
      <c r="F9" s="85"/>
      <c r="G9" s="85"/>
      <c r="H9" s="85"/>
      <c r="I9" s="85"/>
      <c r="J9" s="85"/>
      <c r="K9" s="85"/>
      <c r="L9" s="100"/>
      <c r="M9" s="100"/>
      <c r="N9" s="161"/>
      <c r="O9" s="161"/>
      <c r="P9" s="101"/>
      <c r="Q9" s="162"/>
      <c r="R9" s="162"/>
    </row>
    <row r="10" spans="1:18" ht="28.5" customHeight="1" x14ac:dyDescent="0.3">
      <c r="A10" s="145" t="s">
        <v>7</v>
      </c>
      <c r="B10" s="154" t="s">
        <v>8</v>
      </c>
      <c r="C10" s="145" t="s">
        <v>9</v>
      </c>
      <c r="D10" s="145" t="s">
        <v>10</v>
      </c>
      <c r="E10" s="145" t="s">
        <v>11</v>
      </c>
      <c r="F10" s="145" t="s">
        <v>12</v>
      </c>
      <c r="G10" s="145" t="s">
        <v>13</v>
      </c>
      <c r="H10" s="145" t="s">
        <v>14</v>
      </c>
      <c r="I10" s="145" t="s">
        <v>13</v>
      </c>
      <c r="J10" s="145" t="s">
        <v>15</v>
      </c>
      <c r="K10" s="145" t="s">
        <v>13</v>
      </c>
      <c r="L10" s="145" t="s">
        <v>16</v>
      </c>
      <c r="M10" s="145" t="s">
        <v>17</v>
      </c>
      <c r="N10" s="148"/>
      <c r="O10" s="145" t="s">
        <v>18</v>
      </c>
      <c r="P10" s="145" t="s">
        <v>164</v>
      </c>
      <c r="Q10" s="151" t="s">
        <v>19</v>
      </c>
      <c r="R10" s="145" t="s">
        <v>20</v>
      </c>
    </row>
    <row r="11" spans="1:18" ht="28.5" customHeight="1" x14ac:dyDescent="0.3">
      <c r="A11" s="146"/>
      <c r="B11" s="155"/>
      <c r="C11" s="146"/>
      <c r="D11" s="146"/>
      <c r="E11" s="146"/>
      <c r="F11" s="146"/>
      <c r="G11" s="146"/>
      <c r="H11" s="146"/>
      <c r="I11" s="146"/>
      <c r="J11" s="146"/>
      <c r="K11" s="146"/>
      <c r="L11" s="146"/>
      <c r="M11" s="146"/>
      <c r="N11" s="149"/>
      <c r="O11" s="146"/>
      <c r="P11" s="146"/>
      <c r="Q11" s="152"/>
      <c r="R11" s="146"/>
    </row>
    <row r="12" spans="1:18" ht="28.5" customHeight="1" x14ac:dyDescent="0.3">
      <c r="A12" s="147"/>
      <c r="B12" s="156"/>
      <c r="C12" s="147"/>
      <c r="D12" s="147"/>
      <c r="E12" s="147"/>
      <c r="F12" s="147"/>
      <c r="G12" s="147"/>
      <c r="H12" s="147"/>
      <c r="I12" s="147"/>
      <c r="J12" s="147"/>
      <c r="K12" s="147"/>
      <c r="L12" s="147"/>
      <c r="M12" s="147"/>
      <c r="N12" s="150"/>
      <c r="O12" s="147"/>
      <c r="P12" s="147"/>
      <c r="Q12" s="153"/>
      <c r="R12" s="147"/>
    </row>
    <row r="13" spans="1:18" ht="161.25" customHeight="1" x14ac:dyDescent="0.3">
      <c r="A13" s="137" t="s">
        <v>170</v>
      </c>
      <c r="B13" s="50" t="s">
        <v>173</v>
      </c>
      <c r="C13" s="114">
        <v>0.35</v>
      </c>
      <c r="D13" s="135" t="s">
        <v>171</v>
      </c>
      <c r="E13" s="135" t="s">
        <v>172</v>
      </c>
      <c r="F13" s="114"/>
      <c r="G13" s="29"/>
      <c r="H13" s="114"/>
      <c r="I13" s="29"/>
      <c r="J13" s="114"/>
      <c r="K13" s="29"/>
      <c r="L13" s="14"/>
      <c r="M13" s="112" t="str">
        <f>IF(L13&gt;0,IF(AND(L13&gt;=0,L13&lt;61),1,IF(AND(L13&gt;=61,L13&lt;81),2,IF(AND(L13&gt;=81,L13&lt;91),3,IF(AND(L13&gt;=91,L13&lt;=100),4)))),"")</f>
        <v/>
      </c>
      <c r="N13" s="26"/>
      <c r="O13" s="27"/>
      <c r="P13" s="28"/>
      <c r="Q13" s="23"/>
      <c r="R13" s="62">
        <f>C13*P13/100</f>
        <v>0</v>
      </c>
    </row>
    <row r="14" spans="1:18" ht="65.400000000000006" customHeight="1" x14ac:dyDescent="0.3">
      <c r="A14" s="137" t="s">
        <v>175</v>
      </c>
      <c r="B14" s="113" t="s">
        <v>178</v>
      </c>
      <c r="C14" s="114">
        <v>0.3</v>
      </c>
      <c r="D14" s="135" t="s">
        <v>176</v>
      </c>
      <c r="E14" s="135" t="s">
        <v>177</v>
      </c>
      <c r="F14" s="114"/>
      <c r="G14" s="29"/>
      <c r="H14" s="114"/>
      <c r="I14" s="29"/>
      <c r="J14" s="114"/>
      <c r="K14" s="29"/>
      <c r="L14" s="14"/>
      <c r="M14" s="112" t="str">
        <f t="shared" ref="M14:M17" si="0">IF(L14&gt;0,IF(AND(L14&gt;=0,L14&lt;61),1,IF(AND(L14&gt;=61,L14&lt;81),2,IF(AND(L14&gt;=81,L14&lt;91),3,IF(AND(L14&gt;=91,L14&lt;=100),4)))),"")</f>
        <v/>
      </c>
      <c r="N14" s="26"/>
      <c r="O14" s="27"/>
      <c r="P14" s="28"/>
      <c r="Q14" s="24"/>
      <c r="R14" s="62">
        <f t="shared" ref="R14:R17" si="1">C14*P14/100</f>
        <v>0</v>
      </c>
    </row>
    <row r="15" spans="1:18" ht="100.8" customHeight="1" x14ac:dyDescent="0.3">
      <c r="A15" s="136" t="s">
        <v>174</v>
      </c>
      <c r="B15" s="138" t="s">
        <v>180</v>
      </c>
      <c r="C15" s="139">
        <v>0.15</v>
      </c>
      <c r="D15" s="135" t="s">
        <v>181</v>
      </c>
      <c r="E15" s="135" t="s">
        <v>182</v>
      </c>
      <c r="F15" s="114"/>
      <c r="G15" s="29"/>
      <c r="H15" s="114"/>
      <c r="I15" s="29"/>
      <c r="J15" s="114"/>
      <c r="K15" s="29"/>
      <c r="L15" s="14"/>
      <c r="M15" s="112" t="str">
        <f t="shared" si="0"/>
        <v/>
      </c>
      <c r="N15" s="26"/>
      <c r="O15" s="27"/>
      <c r="P15" s="24"/>
      <c r="Q15" s="25"/>
      <c r="R15" s="62">
        <f t="shared" si="1"/>
        <v>0</v>
      </c>
    </row>
    <row r="16" spans="1:18" ht="69" x14ac:dyDescent="0.3">
      <c r="A16" s="137" t="s">
        <v>183</v>
      </c>
      <c r="B16" s="138" t="s">
        <v>184</v>
      </c>
      <c r="C16" s="139">
        <v>0.2</v>
      </c>
      <c r="D16" s="114" t="s">
        <v>185</v>
      </c>
      <c r="E16" s="253" t="s">
        <v>186</v>
      </c>
      <c r="F16" s="114"/>
      <c r="G16" s="29"/>
      <c r="H16" s="114"/>
      <c r="I16" s="29"/>
      <c r="J16" s="114"/>
      <c r="K16" s="29"/>
      <c r="L16" s="14"/>
      <c r="M16" s="112" t="str">
        <f t="shared" si="0"/>
        <v/>
      </c>
      <c r="N16" s="26"/>
      <c r="O16" s="27"/>
      <c r="P16" s="24"/>
      <c r="Q16" s="106"/>
      <c r="R16" s="62">
        <f t="shared" si="1"/>
        <v>0</v>
      </c>
    </row>
    <row r="17" spans="1:18" ht="26.25" customHeight="1" x14ac:dyDescent="0.3">
      <c r="A17" s="137"/>
      <c r="B17" s="113"/>
      <c r="C17" s="114"/>
      <c r="D17" s="114"/>
      <c r="E17" s="114"/>
      <c r="F17" s="114"/>
      <c r="G17" s="29"/>
      <c r="H17" s="114"/>
      <c r="I17" s="29"/>
      <c r="J17" s="114"/>
      <c r="K17" s="29"/>
      <c r="L17" s="14"/>
      <c r="M17" s="112" t="str">
        <f t="shared" si="0"/>
        <v/>
      </c>
      <c r="N17" s="26"/>
      <c r="O17" s="27"/>
      <c r="P17" s="28"/>
      <c r="Q17" s="107"/>
      <c r="R17" s="63">
        <f t="shared" si="1"/>
        <v>0</v>
      </c>
    </row>
    <row r="18" spans="1:18" ht="31.5" customHeight="1" x14ac:dyDescent="0.3">
      <c r="A18" s="31"/>
      <c r="B18" s="102" t="s">
        <v>21</v>
      </c>
      <c r="C18" s="108">
        <f>SUM(C13:C17)</f>
        <v>1</v>
      </c>
      <c r="D18" s="109"/>
      <c r="E18" s="109"/>
      <c r="F18" s="109"/>
      <c r="G18" s="109"/>
      <c r="H18" s="109"/>
      <c r="I18" s="109"/>
      <c r="J18" s="109"/>
      <c r="K18" s="109"/>
      <c r="L18" s="100"/>
      <c r="M18" s="100"/>
      <c r="N18" s="100"/>
      <c r="O18" s="104"/>
      <c r="P18" s="140" t="s">
        <v>22</v>
      </c>
      <c r="Q18" s="141"/>
      <c r="R18" s="63">
        <f>SUM(R13:R17)</f>
        <v>0</v>
      </c>
    </row>
    <row r="19" spans="1:18" ht="14.4" x14ac:dyDescent="0.3">
      <c r="A19" s="31"/>
      <c r="B19" s="85"/>
      <c r="C19" s="85"/>
      <c r="D19" s="85"/>
      <c r="E19" s="85"/>
      <c r="F19" s="85"/>
      <c r="G19" s="85"/>
      <c r="H19" s="85"/>
      <c r="I19" s="85"/>
      <c r="J19" s="85"/>
      <c r="K19" s="85"/>
      <c r="L19" s="85"/>
      <c r="M19" s="85"/>
      <c r="N19" s="85"/>
      <c r="O19" s="85"/>
      <c r="P19" s="85"/>
      <c r="Q19" s="85"/>
      <c r="R19" s="85"/>
    </row>
    <row r="20" spans="1:18" ht="15.6" x14ac:dyDescent="0.3">
      <c r="A20" s="31"/>
      <c r="B20" s="103" t="s">
        <v>23</v>
      </c>
      <c r="C20" s="22"/>
      <c r="D20" s="22"/>
      <c r="E20" s="22"/>
      <c r="F20" s="22"/>
      <c r="G20" s="85"/>
      <c r="H20" s="85"/>
      <c r="I20" s="85"/>
      <c r="J20" s="85"/>
      <c r="K20" s="85"/>
      <c r="L20" s="85"/>
      <c r="M20" s="85"/>
      <c r="N20" s="85"/>
      <c r="O20" s="85"/>
      <c r="P20" s="85"/>
      <c r="Q20" s="85"/>
      <c r="R20" s="85"/>
    </row>
    <row r="21" spans="1:18" ht="15" customHeight="1" x14ac:dyDescent="0.3">
      <c r="A21" s="31"/>
      <c r="B21" s="110" t="s">
        <v>24</v>
      </c>
      <c r="C21" s="66" t="s">
        <v>25</v>
      </c>
      <c r="D21" s="66" t="s">
        <v>26</v>
      </c>
      <c r="E21" s="66" t="s">
        <v>27</v>
      </c>
      <c r="F21" s="66" t="s">
        <v>28</v>
      </c>
      <c r="G21" s="85"/>
      <c r="H21" s="85"/>
      <c r="I21" s="85"/>
      <c r="J21" s="85"/>
      <c r="K21" s="85"/>
      <c r="L21" s="85"/>
      <c r="M21" s="85"/>
      <c r="N21" s="85"/>
      <c r="O21" s="85"/>
      <c r="P21" s="85"/>
      <c r="Q21" s="85"/>
      <c r="R21" s="85"/>
    </row>
    <row r="22" spans="1:18" ht="41.4" x14ac:dyDescent="0.3">
      <c r="A22" s="31"/>
      <c r="B22" s="110" t="s">
        <v>29</v>
      </c>
      <c r="C22" s="66" t="s">
        <v>30</v>
      </c>
      <c r="D22" s="66" t="s">
        <v>31</v>
      </c>
      <c r="E22" s="66" t="s">
        <v>32</v>
      </c>
      <c r="F22" s="66" t="s">
        <v>33</v>
      </c>
      <c r="G22" s="85"/>
      <c r="H22" s="85"/>
      <c r="I22" s="85"/>
      <c r="J22" s="85"/>
      <c r="K22" s="85"/>
      <c r="L22" s="85"/>
      <c r="M22" s="85"/>
      <c r="N22" s="85"/>
      <c r="O22" s="85"/>
      <c r="P22" s="85"/>
      <c r="Q22" s="105"/>
      <c r="R22" s="85"/>
    </row>
    <row r="23" spans="1:18" ht="46.5" customHeight="1" x14ac:dyDescent="0.3">
      <c r="A23" s="31"/>
      <c r="B23" s="111" t="s">
        <v>34</v>
      </c>
      <c r="C23" s="64" t="s">
        <v>35</v>
      </c>
      <c r="D23" s="64" t="s">
        <v>36</v>
      </c>
      <c r="E23" s="64" t="s">
        <v>37</v>
      </c>
      <c r="F23" s="64" t="s">
        <v>38</v>
      </c>
      <c r="G23" s="85"/>
      <c r="H23" s="85"/>
      <c r="I23" s="85"/>
      <c r="J23" s="85"/>
      <c r="K23" s="85"/>
      <c r="L23" s="85"/>
      <c r="M23" s="85"/>
      <c r="N23" s="85"/>
      <c r="O23" s="85"/>
      <c r="P23" s="85"/>
      <c r="Q23" s="85"/>
      <c r="R23" s="85"/>
    </row>
    <row r="24" spans="1:18" ht="14.4" x14ac:dyDescent="0.3">
      <c r="A24" s="31"/>
      <c r="B24" s="85"/>
      <c r="C24" s="85"/>
      <c r="D24" s="85"/>
      <c r="E24" s="85"/>
      <c r="F24" s="85"/>
      <c r="G24" s="85"/>
      <c r="H24" s="85"/>
      <c r="I24" s="85"/>
      <c r="J24" s="85"/>
      <c r="K24" s="85"/>
      <c r="L24" s="85"/>
      <c r="M24" s="85"/>
      <c r="N24" s="85"/>
      <c r="O24" s="85"/>
      <c r="P24" s="85"/>
      <c r="Q24" s="85"/>
      <c r="R24" s="85"/>
    </row>
    <row r="25" spans="1:18" ht="15" customHeight="1" x14ac:dyDescent="0.3">
      <c r="A25" s="31"/>
      <c r="B25" s="142" t="s">
        <v>19</v>
      </c>
      <c r="C25" s="144" t="s">
        <v>39</v>
      </c>
      <c r="D25" s="144"/>
      <c r="E25" s="144"/>
      <c r="F25" s="144"/>
      <c r="G25" s="144"/>
      <c r="H25" s="144"/>
      <c r="I25" s="144"/>
      <c r="J25" s="144"/>
      <c r="K25" s="144"/>
      <c r="L25" s="83"/>
      <c r="M25" s="144"/>
      <c r="N25" s="144"/>
      <c r="O25" s="144"/>
      <c r="P25" s="144"/>
      <c r="Q25" s="144"/>
      <c r="R25" s="144"/>
    </row>
    <row r="26" spans="1:18" ht="12.75" customHeight="1" x14ac:dyDescent="0.3">
      <c r="A26" s="31"/>
      <c r="B26" s="143"/>
      <c r="C26" s="144"/>
      <c r="D26" s="144"/>
      <c r="E26" s="144"/>
      <c r="F26" s="144"/>
      <c r="G26" s="144"/>
      <c r="H26" s="144"/>
      <c r="I26" s="144"/>
      <c r="J26" s="144"/>
      <c r="K26" s="144"/>
      <c r="L26" s="83"/>
      <c r="M26" s="144"/>
      <c r="N26" s="144"/>
      <c r="O26" s="144"/>
      <c r="P26" s="144"/>
      <c r="Q26" s="144"/>
      <c r="R26" s="144"/>
    </row>
    <row r="27" spans="1:18" ht="12.75" customHeight="1" x14ac:dyDescent="0.3"/>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6:C6"/>
    <mergeCell ref="D6:R6"/>
    <mergeCell ref="B1:R1"/>
    <mergeCell ref="B2:R2"/>
    <mergeCell ref="B3:R3"/>
    <mergeCell ref="B5:C5"/>
    <mergeCell ref="D5:R5"/>
    <mergeCell ref="F10:F12"/>
    <mergeCell ref="B7:C7"/>
    <mergeCell ref="D7:R7"/>
    <mergeCell ref="B8:C8"/>
    <mergeCell ref="D8:R8"/>
    <mergeCell ref="N9:O9"/>
    <mergeCell ref="Q9:R9"/>
    <mergeCell ref="A10:A12"/>
    <mergeCell ref="B10:B12"/>
    <mergeCell ref="C10:C12"/>
    <mergeCell ref="D10:D12"/>
    <mergeCell ref="E10:E12"/>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s>
  <phoneticPr fontId="40" type="noConversion"/>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view="pageBreakPreview" zoomScaleNormal="100" zoomScaleSheetLayoutView="100" workbookViewId="0">
      <selection activeCell="C5" sqref="C5:M5"/>
    </sheetView>
  </sheetViews>
  <sheetFormatPr defaultColWidth="11.44140625" defaultRowHeight="10.199999999999999" x14ac:dyDescent="0.2"/>
  <cols>
    <col min="1" max="1" width="18" style="16" customWidth="1"/>
    <col min="2" max="3" width="7.6640625" style="16" bestFit="1" customWidth="1"/>
    <col min="4" max="4" width="19.6640625" style="16" customWidth="1"/>
    <col min="5" max="5" width="31.44140625" style="16" customWidth="1"/>
    <col min="6" max="7" width="6.6640625" style="16" customWidth="1"/>
    <col min="8" max="8" width="11.44140625" style="16" customWidth="1"/>
    <col min="9" max="9" width="2" style="16" bestFit="1" customWidth="1"/>
    <col min="10" max="10" width="15.6640625" style="16" customWidth="1"/>
    <col min="11" max="11" width="9" style="16" customWidth="1"/>
    <col min="12" max="12" width="25.33203125" style="16" customWidth="1"/>
    <col min="13" max="13" width="28.5546875" style="16" customWidth="1"/>
    <col min="14" max="16384" width="11.44140625" style="16"/>
  </cols>
  <sheetData>
    <row r="1" spans="1:13" s="2" customFormat="1" ht="17.25" customHeight="1" x14ac:dyDescent="0.3">
      <c r="A1" s="209" t="s">
        <v>40</v>
      </c>
      <c r="B1" s="210"/>
      <c r="C1" s="210"/>
      <c r="D1" s="210"/>
      <c r="E1" s="210"/>
      <c r="F1" s="210"/>
      <c r="G1" s="210"/>
      <c r="H1" s="210"/>
      <c r="I1" s="210"/>
      <c r="J1" s="210"/>
      <c r="K1" s="210"/>
      <c r="L1" s="210"/>
      <c r="M1" s="211"/>
    </row>
    <row r="2" spans="1:13" s="2" customFormat="1" ht="18.75" customHeight="1" x14ac:dyDescent="0.3">
      <c r="A2" s="212" t="s">
        <v>41</v>
      </c>
      <c r="B2" s="213"/>
      <c r="C2" s="213"/>
      <c r="D2" s="213"/>
      <c r="E2" s="213"/>
      <c r="F2" s="213"/>
      <c r="G2" s="213"/>
      <c r="H2" s="213"/>
      <c r="I2" s="213"/>
      <c r="J2" s="213"/>
      <c r="K2" s="214"/>
      <c r="L2" s="214"/>
      <c r="M2" s="65"/>
    </row>
    <row r="3" spans="1:13" s="2" customFormat="1" ht="12.75" customHeight="1" x14ac:dyDescent="0.3">
      <c r="A3" s="67"/>
      <c r="B3" s="67"/>
      <c r="C3" s="67"/>
      <c r="D3" s="67"/>
      <c r="E3" s="67"/>
      <c r="F3" s="67"/>
      <c r="G3" s="67"/>
      <c r="H3" s="67"/>
      <c r="I3" s="67"/>
      <c r="J3" s="67"/>
      <c r="K3" s="97"/>
      <c r="L3" s="97"/>
      <c r="M3" s="85"/>
    </row>
    <row r="4" spans="1:13" s="2" customFormat="1" ht="16.5" customHeight="1" x14ac:dyDescent="0.3">
      <c r="A4" s="215" t="s">
        <v>3</v>
      </c>
      <c r="B4" s="215"/>
      <c r="C4" s="216" t="s">
        <v>167</v>
      </c>
      <c r="D4" s="217"/>
      <c r="E4" s="217"/>
      <c r="F4" s="217"/>
      <c r="G4" s="217"/>
      <c r="H4" s="217"/>
      <c r="I4" s="217"/>
      <c r="J4" s="217"/>
      <c r="K4" s="217"/>
      <c r="L4" s="217"/>
      <c r="M4" s="217"/>
    </row>
    <row r="5" spans="1:13" s="2" customFormat="1" ht="16.5" customHeight="1" x14ac:dyDescent="0.3">
      <c r="A5" s="215" t="s">
        <v>4</v>
      </c>
      <c r="B5" s="215"/>
      <c r="C5" s="216" t="s">
        <v>179</v>
      </c>
      <c r="D5" s="217"/>
      <c r="E5" s="217"/>
      <c r="F5" s="217"/>
      <c r="G5" s="217"/>
      <c r="H5" s="217"/>
      <c r="I5" s="217"/>
      <c r="J5" s="217"/>
      <c r="K5" s="217"/>
      <c r="L5" s="217"/>
      <c r="M5" s="217"/>
    </row>
    <row r="6" spans="1:13" s="2" customFormat="1" ht="16.5" customHeight="1" x14ac:dyDescent="0.3">
      <c r="A6" s="218" t="s">
        <v>5</v>
      </c>
      <c r="B6" s="218"/>
      <c r="C6" s="219" t="s">
        <v>168</v>
      </c>
      <c r="D6" s="220"/>
      <c r="E6" s="220"/>
      <c r="F6" s="220"/>
      <c r="G6" s="220"/>
      <c r="H6" s="220"/>
      <c r="I6" s="220"/>
      <c r="J6" s="220"/>
      <c r="K6" s="220"/>
      <c r="L6" s="220"/>
      <c r="M6" s="220"/>
    </row>
    <row r="7" spans="1:13" s="2" customFormat="1" ht="16.5" customHeight="1" x14ac:dyDescent="0.3">
      <c r="A7" s="218" t="s">
        <v>6</v>
      </c>
      <c r="B7" s="218"/>
      <c r="C7" s="219" t="s">
        <v>169</v>
      </c>
      <c r="D7" s="220"/>
      <c r="E7" s="220"/>
      <c r="F7" s="220"/>
      <c r="G7" s="220"/>
      <c r="H7" s="220"/>
      <c r="I7" s="220"/>
      <c r="J7" s="220"/>
      <c r="K7" s="220"/>
      <c r="L7" s="220"/>
      <c r="M7" s="220"/>
    </row>
    <row r="8" spans="1:13" ht="10.8" thickBot="1" x14ac:dyDescent="0.25">
      <c r="A8" s="91"/>
      <c r="B8" s="91"/>
      <c r="C8" s="91"/>
      <c r="D8" s="91"/>
      <c r="E8" s="91"/>
      <c r="F8" s="91"/>
      <c r="G8" s="91"/>
      <c r="H8" s="91"/>
      <c r="I8" s="91"/>
      <c r="J8" s="91"/>
      <c r="K8" s="91"/>
      <c r="L8" s="91"/>
      <c r="M8" s="91"/>
    </row>
    <row r="9" spans="1:13" s="17" customFormat="1" x14ac:dyDescent="0.3">
      <c r="A9" s="19" t="s">
        <v>42</v>
      </c>
      <c r="B9" s="20" t="s">
        <v>43</v>
      </c>
      <c r="C9" s="20" t="s">
        <v>44</v>
      </c>
      <c r="D9" s="20" t="s">
        <v>45</v>
      </c>
      <c r="E9" s="20" t="s">
        <v>46</v>
      </c>
      <c r="F9" s="20" t="s">
        <v>47</v>
      </c>
      <c r="G9" s="20" t="s">
        <v>48</v>
      </c>
      <c r="H9" s="20" t="s">
        <v>49</v>
      </c>
      <c r="I9" s="20"/>
      <c r="J9" s="20" t="s">
        <v>50</v>
      </c>
      <c r="K9" s="20" t="s">
        <v>51</v>
      </c>
      <c r="L9" s="21" t="s">
        <v>52</v>
      </c>
      <c r="M9" s="21" t="s">
        <v>53</v>
      </c>
    </row>
    <row r="10" spans="1:13" s="18" customFormat="1" ht="130.5" customHeight="1" thickBot="1" x14ac:dyDescent="0.35">
      <c r="A10" s="32" t="s">
        <v>54</v>
      </c>
      <c r="B10" s="33" t="s">
        <v>55</v>
      </c>
      <c r="C10" s="33" t="s">
        <v>56</v>
      </c>
      <c r="D10" s="34" t="s">
        <v>57</v>
      </c>
      <c r="E10" s="34" t="s">
        <v>58</v>
      </c>
      <c r="F10" s="33" t="s">
        <v>59</v>
      </c>
      <c r="G10" s="33" t="s">
        <v>60</v>
      </c>
      <c r="H10" s="34" t="s">
        <v>61</v>
      </c>
      <c r="I10" s="34"/>
      <c r="J10" s="34" t="s">
        <v>62</v>
      </c>
      <c r="K10" s="34" t="s">
        <v>63</v>
      </c>
      <c r="L10" s="34" t="s">
        <v>64</v>
      </c>
      <c r="M10" s="34" t="s">
        <v>65</v>
      </c>
    </row>
    <row r="11" spans="1:13" ht="44.25" customHeight="1" x14ac:dyDescent="0.3">
      <c r="A11" s="202" t="s">
        <v>66</v>
      </c>
      <c r="B11" s="205">
        <v>0.3</v>
      </c>
      <c r="C11" s="200">
        <f>+IF((OR($B$11=0,$B$14=0,$B$16=0,$B$18=0)),B11/SUM($B$11:$B$18),B11)</f>
        <v>0.3</v>
      </c>
      <c r="D11" s="116" t="s">
        <v>67</v>
      </c>
      <c r="E11" s="117" t="s">
        <v>68</v>
      </c>
      <c r="F11" s="35">
        <v>0.4</v>
      </c>
      <c r="G11" s="115">
        <f>+IF((OR(F11=0,F12=0,F13=0)),F11/SUM(F11:F13),F11)</f>
        <v>0.4</v>
      </c>
      <c r="H11" s="36"/>
      <c r="I11" s="131"/>
      <c r="J11" s="36"/>
      <c r="K11" s="37">
        <f>+($C$11*G11)*J11</f>
        <v>0</v>
      </c>
      <c r="L11" s="38"/>
      <c r="M11" s="39"/>
    </row>
    <row r="12" spans="1:13" ht="132" customHeight="1" x14ac:dyDescent="0.3">
      <c r="A12" s="203"/>
      <c r="B12" s="206"/>
      <c r="C12" s="208"/>
      <c r="D12" s="119" t="s">
        <v>69</v>
      </c>
      <c r="E12" s="120" t="s">
        <v>70</v>
      </c>
      <c r="F12" s="47">
        <v>0.4</v>
      </c>
      <c r="G12" s="118">
        <f>+IF((OR(F11=0,F12=0,F13=0)),F12/SUM(F11:F13),F12)</f>
        <v>0.4</v>
      </c>
      <c r="H12" s="48"/>
      <c r="I12" s="132"/>
      <c r="J12" s="48"/>
      <c r="K12" s="49">
        <f>+($C$11*G12)*J12</f>
        <v>0</v>
      </c>
      <c r="L12" s="50"/>
      <c r="M12" s="51"/>
    </row>
    <row r="13" spans="1:13" ht="42" thickBot="1" x14ac:dyDescent="0.35">
      <c r="A13" s="204"/>
      <c r="B13" s="207"/>
      <c r="C13" s="201"/>
      <c r="D13" s="122" t="s">
        <v>71</v>
      </c>
      <c r="E13" s="123" t="s">
        <v>72</v>
      </c>
      <c r="F13" s="40">
        <v>0.2</v>
      </c>
      <c r="G13" s="121">
        <f>+IF((OR(F11=0,F12=0,F13=0)),F13/SUM(F11:F13),F13)</f>
        <v>0.2</v>
      </c>
      <c r="H13" s="41"/>
      <c r="I13" s="133"/>
      <c r="J13" s="41"/>
      <c r="K13" s="42">
        <f>+($C$11*G13)*J13</f>
        <v>0</v>
      </c>
      <c r="L13" s="43"/>
      <c r="M13" s="44"/>
    </row>
    <row r="14" spans="1:13" ht="234" customHeight="1" x14ac:dyDescent="0.3">
      <c r="A14" s="196" t="s">
        <v>73</v>
      </c>
      <c r="B14" s="198">
        <v>0.25</v>
      </c>
      <c r="C14" s="200">
        <f>+IF((OR($B$11=0,$B$14=0,$B$16=0,$B$18=0)),B14/SUM($B$11:$B$18),B14)</f>
        <v>0.25</v>
      </c>
      <c r="D14" s="116" t="s">
        <v>74</v>
      </c>
      <c r="E14" s="117" t="s">
        <v>75</v>
      </c>
      <c r="F14" s="35">
        <v>0.5</v>
      </c>
      <c r="G14" s="115">
        <f>+IF((OR(F14=0,F15=0)),F14/SUM(F14:F15),F14)</f>
        <v>0.5</v>
      </c>
      <c r="H14" s="36"/>
      <c r="I14" s="131"/>
      <c r="J14" s="36"/>
      <c r="K14" s="37">
        <f>+($C$14*G14)*J14</f>
        <v>0</v>
      </c>
      <c r="L14" s="38"/>
      <c r="M14" s="39"/>
    </row>
    <row r="15" spans="1:13" ht="57" customHeight="1" thickBot="1" x14ac:dyDescent="0.35">
      <c r="A15" s="197"/>
      <c r="B15" s="199"/>
      <c r="C15" s="201"/>
      <c r="D15" s="122" t="s">
        <v>76</v>
      </c>
      <c r="E15" s="123" t="s">
        <v>77</v>
      </c>
      <c r="F15" s="40">
        <v>0.5</v>
      </c>
      <c r="G15" s="121">
        <f>+IF((OR(F14=0,F15=0)),F15/SUM(F14:F15),F15)</f>
        <v>0.5</v>
      </c>
      <c r="H15" s="41"/>
      <c r="I15" s="133"/>
      <c r="J15" s="41"/>
      <c r="K15" s="42">
        <f>+($C$14*G15)*J15</f>
        <v>0</v>
      </c>
      <c r="L15" s="43"/>
      <c r="M15" s="44"/>
    </row>
    <row r="16" spans="1:13" ht="88.5" customHeight="1" x14ac:dyDescent="0.3">
      <c r="A16" s="196" t="s">
        <v>78</v>
      </c>
      <c r="B16" s="198">
        <v>0.25</v>
      </c>
      <c r="C16" s="200">
        <f>+IF((OR($B$11=0,$B$14=0,$B$16=0,$B$18=0)),B16/SUM($B$11:$B$18),B16)</f>
        <v>0.25</v>
      </c>
      <c r="D16" s="116" t="s">
        <v>79</v>
      </c>
      <c r="E16" s="117" t="s">
        <v>80</v>
      </c>
      <c r="F16" s="45">
        <v>0.5</v>
      </c>
      <c r="G16" s="115">
        <f>+IF((OR(F16=0,F17=0)),F16/SUM(F16:F17),F16)</f>
        <v>0.5</v>
      </c>
      <c r="H16" s="36"/>
      <c r="I16" s="131"/>
      <c r="J16" s="36"/>
      <c r="K16" s="37">
        <f>+($C$16*G16)*J16</f>
        <v>0</v>
      </c>
      <c r="L16" s="38"/>
      <c r="M16" s="39"/>
    </row>
    <row r="17" spans="1:13" ht="120" customHeight="1" thickBot="1" x14ac:dyDescent="0.35">
      <c r="A17" s="197"/>
      <c r="B17" s="199"/>
      <c r="C17" s="201"/>
      <c r="D17" s="124" t="s">
        <v>81</v>
      </c>
      <c r="E17" s="125" t="s">
        <v>82</v>
      </c>
      <c r="F17" s="46">
        <v>0.5</v>
      </c>
      <c r="G17" s="121">
        <f>+IF((OR(F16=0,F17=0)),F17/SUM(F16:F17),F17)</f>
        <v>0.5</v>
      </c>
      <c r="H17" s="41"/>
      <c r="I17" s="133"/>
      <c r="J17" s="41"/>
      <c r="K17" s="42">
        <f>+($C$16*G17)*J17</f>
        <v>0</v>
      </c>
      <c r="L17" s="43"/>
      <c r="M17" s="44"/>
    </row>
    <row r="18" spans="1:13" ht="58.5" customHeight="1" x14ac:dyDescent="0.3">
      <c r="A18" s="202" t="s">
        <v>83</v>
      </c>
      <c r="B18" s="205">
        <v>0.2</v>
      </c>
      <c r="C18" s="200">
        <f>+IF((OR($B$11=0,$B$14=0,$B$16=0,$B$18=0)),B18/SUM($B$11:$B$18),B18)</f>
        <v>0.2</v>
      </c>
      <c r="D18" s="116" t="s">
        <v>84</v>
      </c>
      <c r="E18" s="117" t="s">
        <v>85</v>
      </c>
      <c r="F18" s="35">
        <v>0.5</v>
      </c>
      <c r="G18" s="115">
        <f>+IF((OR($F$18=0,$F$19=0,$F$20=0)),F18/SUM($F$18:$F$20),F18)</f>
        <v>0.5</v>
      </c>
      <c r="H18" s="36"/>
      <c r="I18" s="131"/>
      <c r="J18" s="36"/>
      <c r="K18" s="37">
        <f>+($C$18*G18)*J18</f>
        <v>0</v>
      </c>
      <c r="L18" s="38"/>
      <c r="M18" s="39"/>
    </row>
    <row r="19" spans="1:13" ht="42" customHeight="1" x14ac:dyDescent="0.3">
      <c r="A19" s="203"/>
      <c r="B19" s="206"/>
      <c r="C19" s="208"/>
      <c r="D19" s="119" t="s">
        <v>86</v>
      </c>
      <c r="E19" s="120" t="s">
        <v>87</v>
      </c>
      <c r="F19" s="47">
        <v>0.3</v>
      </c>
      <c r="G19" s="118">
        <f>+IF((OR($F$18=0,$F$19=0,$F$20=0)),F19/SUM($F$18:$F$20),F19)</f>
        <v>0.3</v>
      </c>
      <c r="H19" s="48"/>
      <c r="I19" s="132"/>
      <c r="J19" s="48"/>
      <c r="K19" s="49">
        <f>+($C$18*G19)*J19</f>
        <v>0</v>
      </c>
      <c r="L19" s="50"/>
      <c r="M19" s="51"/>
    </row>
    <row r="20" spans="1:13" ht="42" thickBot="1" x14ac:dyDescent="0.35">
      <c r="A20" s="204"/>
      <c r="B20" s="207"/>
      <c r="C20" s="201"/>
      <c r="D20" s="122" t="s">
        <v>88</v>
      </c>
      <c r="E20" s="123" t="s">
        <v>89</v>
      </c>
      <c r="F20" s="40">
        <v>0.2</v>
      </c>
      <c r="G20" s="121">
        <f>+IF((OR($F$18=0,$F$19=0,$F$20=0)),F20/SUM($F$18:$F$20),F20)</f>
        <v>0.2</v>
      </c>
      <c r="H20" s="41"/>
      <c r="I20" s="133"/>
      <c r="J20" s="41"/>
      <c r="K20" s="42">
        <f>+($C$18*G20)*J20</f>
        <v>0</v>
      </c>
      <c r="L20" s="43"/>
      <c r="M20" s="44"/>
    </row>
    <row r="21" spans="1:13" ht="29.4" thickBot="1" x14ac:dyDescent="0.35">
      <c r="A21" s="126" t="s">
        <v>21</v>
      </c>
      <c r="B21" s="127">
        <f>+SUM(B11:B20)</f>
        <v>1</v>
      </c>
      <c r="C21" s="127">
        <f>+SUM(C11:C20)</f>
        <v>1</v>
      </c>
      <c r="D21" s="128"/>
      <c r="E21" s="129"/>
      <c r="F21" s="130">
        <f>SUM(F11:F20)/4</f>
        <v>1</v>
      </c>
      <c r="G21" s="130">
        <f>SUM(G11:G20)/4</f>
        <v>1</v>
      </c>
      <c r="H21" s="52"/>
      <c r="I21" s="134"/>
      <c r="J21" s="53" t="s">
        <v>90</v>
      </c>
      <c r="K21" s="71">
        <f>SUM(K11:K20)</f>
        <v>0</v>
      </c>
      <c r="L21" s="54"/>
      <c r="M21" s="55"/>
    </row>
    <row r="22" spans="1:13" ht="13.8" x14ac:dyDescent="0.3">
      <c r="A22" s="144"/>
      <c r="B22" s="144"/>
      <c r="C22" s="144"/>
      <c r="D22" s="144"/>
      <c r="E22" s="144"/>
      <c r="F22" s="144"/>
      <c r="G22" s="144"/>
      <c r="H22" s="144"/>
      <c r="I22" s="188"/>
      <c r="J22" s="30" t="s">
        <v>91</v>
      </c>
      <c r="K22" s="189">
        <f>K21/4</f>
        <v>0</v>
      </c>
      <c r="L22" s="87"/>
      <c r="M22" s="88"/>
    </row>
    <row r="23" spans="1:13" ht="15" x14ac:dyDescent="0.3">
      <c r="A23" s="144"/>
      <c r="B23" s="144"/>
      <c r="C23" s="144"/>
      <c r="D23" s="144"/>
      <c r="E23" s="144"/>
      <c r="F23" s="144"/>
      <c r="G23" s="144"/>
      <c r="H23" s="144"/>
      <c r="I23" s="188"/>
      <c r="J23" s="3" t="s">
        <v>92</v>
      </c>
      <c r="K23" s="190"/>
      <c r="L23" s="89"/>
      <c r="M23" s="85"/>
    </row>
    <row r="24" spans="1:13" ht="13.8" x14ac:dyDescent="0.3">
      <c r="A24" s="84" t="s">
        <v>23</v>
      </c>
      <c r="B24" s="22"/>
      <c r="C24" s="22"/>
      <c r="D24" s="22"/>
      <c r="E24" s="22"/>
      <c r="F24" s="85"/>
      <c r="G24" s="85"/>
      <c r="H24" s="85"/>
      <c r="I24" s="86"/>
      <c r="J24" s="4"/>
      <c r="K24" s="4"/>
      <c r="L24" s="90"/>
      <c r="M24" s="91"/>
    </row>
    <row r="25" spans="1:13" ht="20.399999999999999" x14ac:dyDescent="0.3">
      <c r="A25" s="5" t="s">
        <v>24</v>
      </c>
      <c r="B25" s="191" t="s">
        <v>93</v>
      </c>
      <c r="C25" s="191"/>
      <c r="D25" s="192"/>
      <c r="E25" s="22"/>
      <c r="F25" s="22"/>
      <c r="G25" s="22"/>
      <c r="H25" s="22"/>
      <c r="I25" s="94"/>
      <c r="J25" s="69" t="s">
        <v>94</v>
      </c>
      <c r="K25" s="70">
        <f>IF(K22&lt;=0.25,D40,IF(AND(K22&gt;=0.25,K22&lt;0.5),D39,IF(AND(K22&gt;=0.5,K22&lt;0.6),D38,IF(AND(K22&gt;=0.6,K22&lt;0.7),D37,IF(AND(K22&gt;=0.7,K22&lt;0.85),D36,D35)))))</f>
        <v>0</v>
      </c>
      <c r="L25" s="22"/>
      <c r="M25" s="92"/>
    </row>
    <row r="26" spans="1:13" ht="11.25" customHeight="1" x14ac:dyDescent="0.3">
      <c r="A26" s="8" t="s">
        <v>95</v>
      </c>
      <c r="B26" s="193" t="s">
        <v>96</v>
      </c>
      <c r="C26" s="191"/>
      <c r="D26" s="6" t="s">
        <v>97</v>
      </c>
      <c r="E26" s="22"/>
      <c r="F26" s="22"/>
      <c r="G26" s="22"/>
      <c r="H26" s="22"/>
      <c r="I26" s="194"/>
      <c r="J26" s="95"/>
      <c r="K26" s="195"/>
      <c r="L26" s="93"/>
      <c r="M26" s="92"/>
    </row>
    <row r="27" spans="1:13" ht="11.25" customHeight="1" x14ac:dyDescent="0.3">
      <c r="A27" s="9">
        <v>1</v>
      </c>
      <c r="B27" s="178" t="s">
        <v>98</v>
      </c>
      <c r="C27" s="179"/>
      <c r="D27" s="10" t="s">
        <v>99</v>
      </c>
      <c r="E27" s="22"/>
      <c r="F27" s="22"/>
      <c r="G27" s="22"/>
      <c r="H27" s="22"/>
      <c r="I27" s="194"/>
      <c r="J27" s="95"/>
      <c r="K27" s="195"/>
      <c r="L27" s="93"/>
      <c r="M27" s="92"/>
    </row>
    <row r="28" spans="1:13" ht="11.25" customHeight="1" x14ac:dyDescent="0.3">
      <c r="A28" s="10">
        <v>2</v>
      </c>
      <c r="B28" s="178" t="s">
        <v>100</v>
      </c>
      <c r="C28" s="179"/>
      <c r="D28" s="10" t="s">
        <v>101</v>
      </c>
      <c r="E28" s="22"/>
      <c r="F28" s="22"/>
      <c r="G28" s="22"/>
      <c r="H28" s="22"/>
      <c r="I28" s="194"/>
      <c r="J28" s="95"/>
      <c r="K28" s="195"/>
      <c r="L28" s="93"/>
      <c r="M28" s="92"/>
    </row>
    <row r="29" spans="1:13" ht="13.8" x14ac:dyDescent="0.3">
      <c r="A29" s="10">
        <v>3</v>
      </c>
      <c r="B29" s="178" t="s">
        <v>102</v>
      </c>
      <c r="C29" s="179"/>
      <c r="D29" s="10" t="s">
        <v>103</v>
      </c>
      <c r="E29" s="22"/>
      <c r="F29" s="22"/>
      <c r="G29" s="22"/>
      <c r="H29" s="22"/>
      <c r="I29" s="22"/>
      <c r="J29" s="22"/>
      <c r="K29" s="22"/>
      <c r="L29" s="22"/>
      <c r="M29" s="92"/>
    </row>
    <row r="30" spans="1:13" ht="13.8" x14ac:dyDescent="0.3">
      <c r="A30" s="10">
        <v>4</v>
      </c>
      <c r="B30" s="178" t="s">
        <v>104</v>
      </c>
      <c r="C30" s="179"/>
      <c r="D30" s="10" t="s">
        <v>105</v>
      </c>
      <c r="E30" s="22"/>
      <c r="F30" s="22"/>
      <c r="G30" s="22"/>
      <c r="H30" s="22"/>
      <c r="I30" s="22"/>
      <c r="J30" s="22"/>
      <c r="K30" s="96"/>
      <c r="L30" s="22"/>
      <c r="M30" s="92"/>
    </row>
    <row r="31" spans="1:13" ht="57.75" customHeight="1" x14ac:dyDescent="0.2">
      <c r="A31" s="180" t="s">
        <v>106</v>
      </c>
      <c r="B31" s="181"/>
      <c r="C31" s="181"/>
      <c r="D31" s="181"/>
      <c r="E31" s="181"/>
      <c r="F31" s="181"/>
      <c r="G31" s="181"/>
      <c r="H31" s="181"/>
      <c r="I31" s="181"/>
      <c r="J31" s="181"/>
      <c r="K31" s="181"/>
      <c r="L31" s="181"/>
      <c r="M31" s="181"/>
    </row>
    <row r="32" spans="1:13" ht="30.6" customHeight="1" x14ac:dyDescent="0.3">
      <c r="A32" s="182" t="s">
        <v>107</v>
      </c>
      <c r="B32" s="182"/>
      <c r="C32" s="182"/>
      <c r="D32" s="182"/>
      <c r="E32" s="182"/>
      <c r="F32" s="85"/>
      <c r="G32" s="85"/>
      <c r="H32" s="85"/>
      <c r="I32" s="85"/>
      <c r="J32" s="85"/>
      <c r="K32" s="85"/>
      <c r="L32" s="85"/>
      <c r="M32" s="91"/>
    </row>
    <row r="33" spans="1:13" ht="12.75" customHeight="1" x14ac:dyDescent="0.3">
      <c r="A33" s="183" t="s">
        <v>108</v>
      </c>
      <c r="B33" s="184" t="s">
        <v>109</v>
      </c>
      <c r="C33" s="185"/>
      <c r="D33" s="11" t="s">
        <v>110</v>
      </c>
      <c r="E33" s="92"/>
      <c r="F33" s="85"/>
      <c r="G33" s="85"/>
      <c r="H33" s="85"/>
      <c r="I33" s="85"/>
      <c r="J33" s="85"/>
      <c r="K33" s="85"/>
      <c r="L33" s="85"/>
      <c r="M33" s="91"/>
    </row>
    <row r="34" spans="1:13" ht="20.399999999999999" x14ac:dyDescent="0.3">
      <c r="A34" s="183"/>
      <c r="B34" s="186"/>
      <c r="C34" s="187"/>
      <c r="D34" s="13" t="s">
        <v>111</v>
      </c>
      <c r="E34" s="92"/>
      <c r="F34" s="85"/>
      <c r="G34" s="85"/>
      <c r="H34" s="85"/>
      <c r="I34" s="85"/>
      <c r="J34" s="85"/>
      <c r="K34" s="85"/>
      <c r="L34" s="85"/>
      <c r="M34" s="91"/>
    </row>
    <row r="35" spans="1:13" ht="22.5" customHeight="1" x14ac:dyDescent="0.3">
      <c r="A35" s="56" t="s">
        <v>112</v>
      </c>
      <c r="B35" s="176" t="s">
        <v>113</v>
      </c>
      <c r="C35" s="177"/>
      <c r="D35" s="57">
        <v>1</v>
      </c>
      <c r="E35" s="92"/>
      <c r="F35" s="85"/>
      <c r="G35" s="85"/>
      <c r="H35" s="85"/>
      <c r="I35" s="85"/>
      <c r="J35" s="85"/>
      <c r="K35" s="85"/>
      <c r="L35" s="85"/>
      <c r="M35" s="91"/>
    </row>
    <row r="36" spans="1:13" ht="22.5" customHeight="1" x14ac:dyDescent="0.3">
      <c r="A36" s="56" t="s">
        <v>114</v>
      </c>
      <c r="B36" s="176" t="s">
        <v>115</v>
      </c>
      <c r="C36" s="177"/>
      <c r="D36" s="58">
        <v>0.9</v>
      </c>
      <c r="E36" s="92"/>
      <c r="F36" s="85"/>
      <c r="G36" s="85"/>
      <c r="H36" s="85"/>
      <c r="I36" s="85"/>
      <c r="J36" s="85"/>
      <c r="K36" s="85"/>
      <c r="L36" s="85"/>
      <c r="M36" s="91"/>
    </row>
    <row r="37" spans="1:13" ht="22.5" customHeight="1" x14ac:dyDescent="0.3">
      <c r="A37" s="56" t="s">
        <v>116</v>
      </c>
      <c r="B37" s="176" t="s">
        <v>117</v>
      </c>
      <c r="C37" s="177"/>
      <c r="D37" s="58">
        <v>0.8</v>
      </c>
      <c r="E37" s="92"/>
      <c r="F37" s="85"/>
      <c r="G37" s="85"/>
      <c r="H37" s="85"/>
      <c r="I37" s="85"/>
      <c r="J37" s="85"/>
      <c r="K37" s="85"/>
      <c r="L37" s="85"/>
      <c r="M37" s="91"/>
    </row>
    <row r="38" spans="1:13" ht="22.5" customHeight="1" x14ac:dyDescent="0.3">
      <c r="A38" s="56" t="s">
        <v>118</v>
      </c>
      <c r="B38" s="176" t="s">
        <v>119</v>
      </c>
      <c r="C38" s="177"/>
      <c r="D38" s="58">
        <v>0.7</v>
      </c>
      <c r="E38" s="92"/>
      <c r="F38" s="85"/>
      <c r="G38" s="85"/>
      <c r="H38" s="85"/>
      <c r="I38" s="85"/>
      <c r="J38" s="85"/>
      <c r="K38" s="85"/>
      <c r="L38" s="85"/>
      <c r="M38" s="91"/>
    </row>
    <row r="39" spans="1:13" ht="22.5" customHeight="1" x14ac:dyDescent="0.3">
      <c r="A39" s="56" t="s">
        <v>120</v>
      </c>
      <c r="B39" s="176" t="s">
        <v>121</v>
      </c>
      <c r="C39" s="177"/>
      <c r="D39" s="58">
        <v>0.5</v>
      </c>
      <c r="E39" s="92"/>
      <c r="F39" s="22"/>
      <c r="G39" s="22"/>
      <c r="H39" s="22"/>
      <c r="I39" s="22"/>
      <c r="J39" s="22"/>
      <c r="K39" s="22"/>
      <c r="L39" s="91"/>
      <c r="M39" s="91"/>
    </row>
    <row r="40" spans="1:13" ht="22.5" customHeight="1" x14ac:dyDescent="0.3">
      <c r="A40" s="56" t="s">
        <v>122</v>
      </c>
      <c r="B40" s="176" t="s">
        <v>123</v>
      </c>
      <c r="C40" s="177"/>
      <c r="D40" s="58">
        <v>0</v>
      </c>
      <c r="E40" s="92"/>
      <c r="F40" s="22"/>
      <c r="G40" s="22"/>
      <c r="H40" s="22"/>
      <c r="I40" s="22"/>
      <c r="J40" s="22"/>
      <c r="K40" s="22"/>
      <c r="L40" s="91"/>
      <c r="M40" s="91"/>
    </row>
    <row r="41" spans="1:13" ht="13.8" x14ac:dyDescent="0.3">
      <c r="A41" s="59"/>
      <c r="B41" s="60"/>
      <c r="C41" s="60"/>
      <c r="D41" s="61"/>
      <c r="E41" s="12"/>
      <c r="F41" s="7"/>
      <c r="G41" s="7"/>
      <c r="H41" s="7"/>
      <c r="I41" s="7"/>
      <c r="J41" s="7"/>
      <c r="K41" s="7"/>
    </row>
    <row r="42" spans="1:13" ht="50.25" customHeight="1" x14ac:dyDescent="0.2"/>
    <row r="43" spans="1:13" ht="13.8" x14ac:dyDescent="0.3">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A5:B5"/>
    <mergeCell ref="C5:M5"/>
    <mergeCell ref="A6:B6"/>
    <mergeCell ref="C6:M6"/>
    <mergeCell ref="A7:B7"/>
    <mergeCell ref="C7:M7"/>
    <mergeCell ref="A1:M1"/>
    <mergeCell ref="A2:J2"/>
    <mergeCell ref="K2:L2"/>
    <mergeCell ref="A4:B4"/>
    <mergeCell ref="C4:M4"/>
    <mergeCell ref="A11:A13"/>
    <mergeCell ref="B11:B13"/>
    <mergeCell ref="C11:C13"/>
    <mergeCell ref="A14:A15"/>
    <mergeCell ref="B14:B15"/>
    <mergeCell ref="C14:C15"/>
    <mergeCell ref="A16:A17"/>
    <mergeCell ref="B16:B17"/>
    <mergeCell ref="C16:C17"/>
    <mergeCell ref="A18:A20"/>
    <mergeCell ref="B18:B20"/>
    <mergeCell ref="C18:C20"/>
    <mergeCell ref="A22:H23"/>
    <mergeCell ref="I22:I23"/>
    <mergeCell ref="K22:K23"/>
    <mergeCell ref="B25:D25"/>
    <mergeCell ref="B26:C26"/>
    <mergeCell ref="I26:I28"/>
    <mergeCell ref="K26:K28"/>
    <mergeCell ref="B27:C27"/>
    <mergeCell ref="B28:C28"/>
    <mergeCell ref="B40:C40"/>
    <mergeCell ref="B29:C29"/>
    <mergeCell ref="B30:C30"/>
    <mergeCell ref="A31:M31"/>
    <mergeCell ref="A32:E32"/>
    <mergeCell ref="A33:A34"/>
    <mergeCell ref="B33:C34"/>
    <mergeCell ref="B35:C35"/>
    <mergeCell ref="B36:C36"/>
    <mergeCell ref="B37:C37"/>
    <mergeCell ref="B38:C38"/>
    <mergeCell ref="B39:C39"/>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defaultColWidth="9.44140625" defaultRowHeight="24.9" customHeight="1" x14ac:dyDescent="0.3"/>
  <cols>
    <col min="1" max="1" width="150.5546875" style="1" customWidth="1"/>
    <col min="2" max="16384" width="9.44140625" style="1"/>
  </cols>
  <sheetData>
    <row r="1" spans="1:1" ht="24.9" customHeight="1" x14ac:dyDescent="0.3">
      <c r="A1" s="72" t="s">
        <v>124</v>
      </c>
    </row>
    <row r="2" spans="1:1" ht="13.5" customHeight="1" x14ac:dyDescent="0.3">
      <c r="A2" s="73"/>
    </row>
    <row r="3" spans="1:1" ht="24.9" customHeight="1" x14ac:dyDescent="0.3">
      <c r="A3" s="73" t="s">
        <v>125</v>
      </c>
    </row>
    <row r="4" spans="1:1" ht="24.9" customHeight="1" x14ac:dyDescent="0.3">
      <c r="A4" s="73" t="s">
        <v>126</v>
      </c>
    </row>
    <row r="5" spans="1:1" ht="30" customHeight="1" x14ac:dyDescent="0.3">
      <c r="A5" s="73" t="s">
        <v>127</v>
      </c>
    </row>
    <row r="6" spans="1:1" ht="24.9" customHeight="1" x14ac:dyDescent="0.3">
      <c r="A6" s="73" t="s">
        <v>128</v>
      </c>
    </row>
    <row r="7" spans="1:1" ht="12" customHeight="1" x14ac:dyDescent="0.3">
      <c r="A7" s="73"/>
    </row>
    <row r="8" spans="1:1" ht="24.9" customHeight="1" x14ac:dyDescent="0.3">
      <c r="A8" s="74" t="s">
        <v>129</v>
      </c>
    </row>
    <row r="9" spans="1:1" ht="14.4" x14ac:dyDescent="0.3">
      <c r="A9" s="75" t="s">
        <v>130</v>
      </c>
    </row>
    <row r="10" spans="1:1" ht="14.4" x14ac:dyDescent="0.3">
      <c r="A10" s="75" t="s">
        <v>131</v>
      </c>
    </row>
    <row r="11" spans="1:1" ht="14.4" x14ac:dyDescent="0.3">
      <c r="A11" s="75"/>
    </row>
    <row r="12" spans="1:1" ht="14.4" x14ac:dyDescent="0.3">
      <c r="A12" s="75"/>
    </row>
    <row r="13" spans="1:1" ht="14.4" x14ac:dyDescent="0.3">
      <c r="A13" s="75"/>
    </row>
    <row r="14" spans="1:1" ht="14.4" x14ac:dyDescent="0.3">
      <c r="A14" s="75"/>
    </row>
    <row r="15" spans="1:1" ht="14.4" x14ac:dyDescent="0.3">
      <c r="A15" s="75"/>
    </row>
    <row r="16" spans="1:1" ht="14.4" x14ac:dyDescent="0.3">
      <c r="A16" s="75"/>
    </row>
    <row r="17" spans="1:1" ht="24.9" customHeight="1" x14ac:dyDescent="0.3">
      <c r="A17" s="74" t="s">
        <v>132</v>
      </c>
    </row>
    <row r="18" spans="1:1" ht="57.6" x14ac:dyDescent="0.3">
      <c r="A18" s="75" t="s">
        <v>133</v>
      </c>
    </row>
    <row r="19" spans="1:1" ht="14.4" x14ac:dyDescent="0.3">
      <c r="A19" s="75" t="s">
        <v>134</v>
      </c>
    </row>
    <row r="20" spans="1:1" ht="14.4" x14ac:dyDescent="0.3">
      <c r="A20" s="75" t="s">
        <v>135</v>
      </c>
    </row>
    <row r="21" spans="1:1" ht="14.4" x14ac:dyDescent="0.3">
      <c r="A21" s="75" t="s">
        <v>136</v>
      </c>
    </row>
    <row r="22" spans="1:1" ht="14.4" x14ac:dyDescent="0.3">
      <c r="A22" s="75" t="s">
        <v>137</v>
      </c>
    </row>
    <row r="23" spans="1:1" ht="14.4" x14ac:dyDescent="0.3">
      <c r="A23" s="76" t="s">
        <v>131</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topLeftCell="A7" zoomScaleNormal="100" zoomScaleSheetLayoutView="100" workbookViewId="0">
      <selection activeCell="B11" sqref="B11:L11"/>
    </sheetView>
  </sheetViews>
  <sheetFormatPr defaultColWidth="9.109375" defaultRowHeight="10.199999999999999" x14ac:dyDescent="0.2"/>
  <cols>
    <col min="1" max="1" width="20.88671875" style="12" customWidth="1"/>
    <col min="2" max="3" width="8.44140625" style="12" customWidth="1"/>
    <col min="4" max="4" width="22.5546875" style="12" customWidth="1"/>
    <col min="5" max="5" width="53.6640625" style="12" customWidth="1"/>
    <col min="6" max="7" width="7.109375" style="12" customWidth="1"/>
    <col min="8" max="8" width="7.88671875" style="12" customWidth="1"/>
    <col min="9" max="9" width="2" style="12" bestFit="1" customWidth="1"/>
    <col min="10" max="10" width="11.5546875" style="12" customWidth="1"/>
    <col min="11" max="11" width="10.5546875" style="12" customWidth="1"/>
    <col min="12" max="12" width="26" style="16" customWidth="1"/>
    <col min="13" max="16384" width="9.109375" style="12"/>
  </cols>
  <sheetData>
    <row r="1" spans="1:12" s="7" customFormat="1" ht="30" customHeight="1" x14ac:dyDescent="0.3">
      <c r="A1" s="221" t="s">
        <v>138</v>
      </c>
      <c r="B1" s="222"/>
      <c r="C1" s="222"/>
      <c r="D1" s="222"/>
      <c r="E1" s="222"/>
      <c r="F1" s="222"/>
      <c r="G1" s="222"/>
      <c r="H1" s="222"/>
      <c r="I1" s="222"/>
      <c r="J1" s="222"/>
      <c r="K1" s="222"/>
      <c r="L1" s="223"/>
    </row>
    <row r="2" spans="1:12" s="7" customFormat="1" ht="21" customHeight="1" x14ac:dyDescent="0.3">
      <c r="A2" s="224" t="s">
        <v>139</v>
      </c>
      <c r="B2" s="225"/>
      <c r="C2" s="226" t="s">
        <v>140</v>
      </c>
      <c r="D2" s="226"/>
      <c r="E2" s="226"/>
      <c r="F2" s="226"/>
      <c r="G2" s="226"/>
      <c r="H2" s="226"/>
      <c r="I2" s="226"/>
      <c r="J2" s="226"/>
      <c r="K2" s="226"/>
      <c r="L2" s="227"/>
    </row>
    <row r="3" spans="1:12" s="7" customFormat="1" ht="136.5" customHeight="1" x14ac:dyDescent="0.3">
      <c r="A3" s="228" t="s">
        <v>141</v>
      </c>
      <c r="B3" s="229"/>
      <c r="C3" s="230" t="s">
        <v>142</v>
      </c>
      <c r="D3" s="231"/>
      <c r="E3" s="231"/>
      <c r="F3" s="231"/>
      <c r="G3" s="231"/>
      <c r="H3" s="231"/>
      <c r="I3" s="231"/>
      <c r="J3" s="231"/>
      <c r="K3" s="231"/>
      <c r="L3" s="232"/>
    </row>
    <row r="4" spans="1:12" s="7" customFormat="1" ht="112.5" customHeight="1" x14ac:dyDescent="0.3">
      <c r="A4" s="228" t="s">
        <v>143</v>
      </c>
      <c r="B4" s="229"/>
      <c r="C4" s="234" t="s">
        <v>144</v>
      </c>
      <c r="D4" s="235"/>
      <c r="E4" s="235"/>
      <c r="F4" s="235"/>
      <c r="G4" s="235"/>
      <c r="H4" s="235"/>
      <c r="I4" s="235"/>
      <c r="J4" s="235"/>
      <c r="K4" s="235"/>
      <c r="L4" s="236"/>
    </row>
    <row r="5" spans="1:12" s="7" customFormat="1" ht="25.5" customHeight="1" x14ac:dyDescent="0.3">
      <c r="A5" s="248" t="s">
        <v>145</v>
      </c>
      <c r="B5" s="249"/>
      <c r="C5" s="249"/>
      <c r="D5" s="249"/>
      <c r="E5" s="249"/>
      <c r="F5" s="249"/>
      <c r="G5" s="249"/>
      <c r="H5" s="249"/>
      <c r="I5" s="249"/>
      <c r="J5" s="249"/>
      <c r="K5" s="249"/>
      <c r="L5" s="250"/>
    </row>
    <row r="6" spans="1:12" s="15" customFormat="1" ht="149.25" customHeight="1" x14ac:dyDescent="0.3">
      <c r="A6" s="77" t="s">
        <v>146</v>
      </c>
      <c r="B6" s="251" t="s">
        <v>147</v>
      </c>
      <c r="C6" s="238"/>
      <c r="D6" s="238"/>
      <c r="E6" s="238"/>
      <c r="F6" s="238"/>
      <c r="G6" s="238"/>
      <c r="H6" s="238"/>
      <c r="I6" s="238"/>
      <c r="J6" s="238"/>
      <c r="K6" s="238"/>
      <c r="L6" s="239"/>
    </row>
    <row r="7" spans="1:12" s="15" customFormat="1" ht="69.75" customHeight="1" x14ac:dyDescent="0.3">
      <c r="A7" s="77" t="s">
        <v>148</v>
      </c>
      <c r="B7" s="251" t="s">
        <v>149</v>
      </c>
      <c r="C7" s="238"/>
      <c r="D7" s="238"/>
      <c r="E7" s="238"/>
      <c r="F7" s="238"/>
      <c r="G7" s="238"/>
      <c r="H7" s="238"/>
      <c r="I7" s="238"/>
      <c r="J7" s="238"/>
      <c r="K7" s="238"/>
      <c r="L7" s="239"/>
    </row>
    <row r="8" spans="1:12" s="15" customFormat="1" ht="157.5" customHeight="1" x14ac:dyDescent="0.3">
      <c r="A8" s="77" t="s">
        <v>150</v>
      </c>
      <c r="B8" s="252" t="s">
        <v>151</v>
      </c>
      <c r="C8" s="238"/>
      <c r="D8" s="238"/>
      <c r="E8" s="238"/>
      <c r="F8" s="238"/>
      <c r="G8" s="238"/>
      <c r="H8" s="238"/>
      <c r="I8" s="238"/>
      <c r="J8" s="238"/>
      <c r="K8" s="238"/>
      <c r="L8" s="239"/>
    </row>
    <row r="9" spans="1:12" s="15" customFormat="1" ht="70.5" customHeight="1" x14ac:dyDescent="0.3">
      <c r="A9" s="77" t="s">
        <v>152</v>
      </c>
      <c r="B9" s="251" t="s">
        <v>165</v>
      </c>
      <c r="C9" s="238"/>
      <c r="D9" s="238"/>
      <c r="E9" s="238"/>
      <c r="F9" s="238"/>
      <c r="G9" s="238"/>
      <c r="H9" s="238"/>
      <c r="I9" s="238"/>
      <c r="J9" s="238"/>
      <c r="K9" s="238"/>
      <c r="L9" s="239"/>
    </row>
    <row r="10" spans="1:12" s="7" customFormat="1" ht="25.5" customHeight="1" x14ac:dyDescent="0.3">
      <c r="A10" s="248" t="s">
        <v>153</v>
      </c>
      <c r="B10" s="249"/>
      <c r="C10" s="249"/>
      <c r="D10" s="249"/>
      <c r="E10" s="249"/>
      <c r="F10" s="249"/>
      <c r="G10" s="249"/>
      <c r="H10" s="249"/>
      <c r="I10" s="249"/>
      <c r="J10" s="249"/>
      <c r="K10" s="249"/>
      <c r="L10" s="250"/>
    </row>
    <row r="11" spans="1:12" s="15" customFormat="1" ht="78" customHeight="1" x14ac:dyDescent="0.3">
      <c r="A11" s="78" t="s">
        <v>154</v>
      </c>
      <c r="B11" s="237" t="s">
        <v>166</v>
      </c>
      <c r="C11" s="238"/>
      <c r="D11" s="238"/>
      <c r="E11" s="238"/>
      <c r="F11" s="238"/>
      <c r="G11" s="238"/>
      <c r="H11" s="238"/>
      <c r="I11" s="238"/>
      <c r="J11" s="238"/>
      <c r="K11" s="238"/>
      <c r="L11" s="239"/>
    </row>
    <row r="12" spans="1:12" s="15" customFormat="1" ht="61.5" customHeight="1" x14ac:dyDescent="0.3">
      <c r="A12" s="78" t="s">
        <v>155</v>
      </c>
      <c r="B12" s="237" t="s">
        <v>156</v>
      </c>
      <c r="C12" s="238"/>
      <c r="D12" s="238"/>
      <c r="E12" s="238"/>
      <c r="F12" s="238"/>
      <c r="G12" s="238"/>
      <c r="H12" s="238"/>
      <c r="I12" s="238"/>
      <c r="J12" s="238"/>
      <c r="K12" s="238"/>
      <c r="L12" s="239"/>
    </row>
    <row r="13" spans="1:12" s="15" customFormat="1" ht="151.5" customHeight="1" x14ac:dyDescent="0.3">
      <c r="A13" s="78" t="s">
        <v>157</v>
      </c>
      <c r="B13" s="237" t="s">
        <v>158</v>
      </c>
      <c r="C13" s="238"/>
      <c r="D13" s="238"/>
      <c r="E13" s="238"/>
      <c r="F13" s="238"/>
      <c r="G13" s="238"/>
      <c r="H13" s="238"/>
      <c r="I13" s="238"/>
      <c r="J13" s="238"/>
      <c r="K13" s="238"/>
      <c r="L13" s="239"/>
    </row>
    <row r="14" spans="1:12" ht="13.8" x14ac:dyDescent="0.3">
      <c r="A14" s="240"/>
      <c r="B14" s="241"/>
      <c r="C14" s="241"/>
      <c r="D14" s="241"/>
      <c r="E14" s="241"/>
      <c r="F14" s="241"/>
      <c r="G14" s="241"/>
      <c r="H14" s="241"/>
      <c r="I14" s="241"/>
      <c r="J14" s="241"/>
      <c r="K14" s="241"/>
      <c r="L14" s="242"/>
    </row>
    <row r="15" spans="1:12" s="15" customFormat="1" ht="126.75" customHeight="1" x14ac:dyDescent="0.3">
      <c r="A15" s="79" t="s">
        <v>159</v>
      </c>
      <c r="B15" s="243" t="s">
        <v>160</v>
      </c>
      <c r="C15" s="244"/>
      <c r="D15" s="244"/>
      <c r="E15" s="244"/>
      <c r="F15" s="244"/>
      <c r="G15" s="244"/>
      <c r="H15" s="244"/>
      <c r="I15" s="244"/>
      <c r="J15" s="244"/>
      <c r="K15" s="244"/>
      <c r="L15" s="244"/>
    </row>
    <row r="16" spans="1:12" s="81" customFormat="1" ht="65.25" customHeight="1" x14ac:dyDescent="0.25">
      <c r="A16" s="80" t="s">
        <v>161</v>
      </c>
      <c r="B16" s="245" t="s">
        <v>162</v>
      </c>
      <c r="C16" s="246"/>
      <c r="D16" s="246"/>
      <c r="E16" s="246"/>
      <c r="F16" s="246"/>
      <c r="G16" s="246"/>
      <c r="H16" s="246"/>
      <c r="I16" s="246"/>
      <c r="J16" s="246"/>
      <c r="K16" s="246"/>
      <c r="L16" s="247"/>
    </row>
    <row r="17" spans="1:12" s="81" customFormat="1" ht="22.5" customHeight="1" x14ac:dyDescent="0.25">
      <c r="A17" s="82"/>
      <c r="B17" s="233" t="s">
        <v>163</v>
      </c>
      <c r="C17" s="233"/>
      <c r="D17" s="233"/>
      <c r="E17" s="233"/>
      <c r="F17" s="233"/>
      <c r="G17" s="233"/>
      <c r="H17" s="233"/>
      <c r="I17" s="233"/>
      <c r="J17" s="233"/>
      <c r="K17" s="233"/>
      <c r="L17" s="233"/>
    </row>
    <row r="18" spans="1:12" ht="13.8" x14ac:dyDescent="0.3">
      <c r="A18" s="7"/>
      <c r="B18" s="7"/>
      <c r="C18" s="7"/>
      <c r="D18" s="7"/>
      <c r="E18" s="7"/>
      <c r="F18" s="7"/>
      <c r="G18" s="7"/>
      <c r="H18" s="7"/>
      <c r="I18" s="7"/>
      <c r="J18" s="7"/>
      <c r="K18" s="7"/>
    </row>
    <row r="19" spans="1:12" s="16" customFormat="1" ht="13.8" x14ac:dyDescent="0.3">
      <c r="A19" s="12"/>
      <c r="B19" s="12"/>
      <c r="C19" s="12"/>
      <c r="D19" s="12"/>
      <c r="E19" s="12"/>
      <c r="F19" s="12"/>
      <c r="G19" s="12"/>
      <c r="H19" s="12"/>
      <c r="I19" s="7"/>
      <c r="J19" s="7"/>
      <c r="K19" s="7"/>
    </row>
    <row r="20" spans="1:12" s="16" customFormat="1" ht="13.8" x14ac:dyDescent="0.3">
      <c r="A20" s="12"/>
      <c r="B20" s="12"/>
      <c r="C20" s="12"/>
      <c r="D20" s="12"/>
      <c r="E20" s="12"/>
      <c r="F20" s="12"/>
      <c r="G20" s="12"/>
      <c r="H20" s="12"/>
      <c r="I20" s="7"/>
      <c r="J20" s="7"/>
      <c r="K20" s="7"/>
    </row>
    <row r="21" spans="1:12" s="16" customFormat="1" ht="13.8" x14ac:dyDescent="0.3">
      <c r="A21" s="12"/>
      <c r="B21" s="12"/>
      <c r="C21" s="12"/>
      <c r="D21" s="12"/>
      <c r="E21" s="12"/>
      <c r="F21" s="12"/>
      <c r="G21" s="12"/>
      <c r="H21" s="12"/>
      <c r="I21" s="7"/>
      <c r="J21" s="7"/>
      <c r="K21" s="7"/>
    </row>
    <row r="22" spans="1:12" s="16" customFormat="1" ht="13.8" x14ac:dyDescent="0.3">
      <c r="A22" s="12"/>
      <c r="B22" s="12"/>
      <c r="C22" s="12"/>
      <c r="D22" s="12"/>
      <c r="E22" s="12"/>
      <c r="F22" s="12"/>
      <c r="G22" s="12"/>
      <c r="H22" s="12"/>
      <c r="I22" s="7"/>
      <c r="J22" s="7"/>
      <c r="K22" s="7"/>
    </row>
    <row r="23" spans="1:12" s="16" customFormat="1" ht="13.8" x14ac:dyDescent="0.3">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andrea bove</cp:lastModifiedBy>
  <cp:revision/>
  <dcterms:created xsi:type="dcterms:W3CDTF">2015-02-09T10:02:19Z</dcterms:created>
  <dcterms:modified xsi:type="dcterms:W3CDTF">2024-04-14T09:46:45Z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