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0_BUONADONNA\DESKTOP\Calza Bini Nuovo\Obiettivi\Obiettivi 2024\"/>
    </mc:Choice>
  </mc:AlternateContent>
  <xr:revisionPtr revIDLastSave="0" documentId="13_ncr:1_{CCD090F7-6FBA-4D4B-BF44-C9DFE1B0F20E}" xr6:coauthVersionLast="47" xr6:coauthVersionMax="47" xr10:uidLastSave="{00000000-0000-0000-0000-000000000000}"/>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<sst xmlns="http://schemas.openxmlformats.org/spreadsheetml/2006/main" count="192" uniqueCount="183">
  <si>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</si>
  <si>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</si>
  <si>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</si>
  <si>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</si>
  <si>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</si>
  <si>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</si>
  <si>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</si>
  <si>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</si>
  <si>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</si>
  <si>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</si>
  <si>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</si>
  <si>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</si>
  <si>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</si>
  <si>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</si>
  <si>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</si>
  <si>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</si>
  <si>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</si>
  <si>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</si>
  <si>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</si>
  <si>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</si>
  <si>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</si>
  <si>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</si>
  <si>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</si>
  <si>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</si>
  <si>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</si>
  <si>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</si>
  <si>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</si>
  <si>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</si>
  <si>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</si>
  <si>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</si>
  <si>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</si>
  <si>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</si>
  <si>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</si>
  <si>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</si>
  <si>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</si>
  <si>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</si>
  <si>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</si>
  <si>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</si>
  <si>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</si>
  <si>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</si>
  <si>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</si>
  <si>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</si>
  <si>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</si>
  <si>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</si>
  <si>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</si>
  <si>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</si>
  <si>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</si>
  <si>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</si>
  <si>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</si>
  <si>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</si>
  <si>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</si>
  <si>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</si>
  <si>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</si>
  <si>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</si>
  <si>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</si>
  <si>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</si>
  <si>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</si>
  <si>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</si>
  <si>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</si>
  <si>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</si>
  <si>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</si>
  <si>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</si>
  <si>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</si>
  <si>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</si>
  <si>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</si>
  <si>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</si>
  <si>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</si>
  <si>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</si>
  <si>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</si>
  <si>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</si>
  <si>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</si>
  <si>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</si>
  <si>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</si>
  <si>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</si>
  <si>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</si>
  <si>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</si>
  <si>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</si>
  <si>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</si>
  <si>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</si>
  <si>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</si>
  <si>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</si>
  <si>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</si>
  <si>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</si>
  <si>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</si>
  <si>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</si>
  <si>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</si>
  <si>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</si>
  <si>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</si>
  <si>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</si>
  <si>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</si>
  <si>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</si>
  <si>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</si>
  <si>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</si>
  <si>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</si>
  <si>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</si>
  <si>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</si>
  <si>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</si>
  <si>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</si>
  <si>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</si>
  <si>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</si>
  <si>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</si>
  <si>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</si>
  <si>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</si>
  <si>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</si>
  <si>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</si>
  <si>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</si>
  <si>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</si>
  <si>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</si>
  <si>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</si>
  <si>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</si>
  <si>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</si>
  <si>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</si>
  <si>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</si>
  <si>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</si>
  <si>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</si>
  <si>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</si>
  <si>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</si>
  <si>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</si>
  <si>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</si>
  <si>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</si>
  <si>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</si>
  <si>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</si>
  <si>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</si>
  <si>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</si>
  <si>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</si>
  <si>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</si>
  <si>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</si>
  <si>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</si>
  <si>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</si>
  <si>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</si>
  <si>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</si>
  <si>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</si>
  <si>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</si>
  <si>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</si>
  <si>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</si>
  <si>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</si>
  <si>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</si>
  <si>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</si>
  <si>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</si>
  <si>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</si>
  <si>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</si>
  <si>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</si>
  <si>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</si>
  <si>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t>C. Struttura di afferenza:</t>
  </si>
  <si>
    <t>SCHEDA  DI VALUTAZIONE DEGLI OBIETTIVI OPERATIVI</t>
  </si>
  <si>
    <t>1. Assegnazione Obiettivi operativi</t>
  </si>
  <si>
    <t>2. Trasmissione Monitoraggi intermedi</t>
  </si>
  <si>
    <t>3.Rendicontazione finale risultati raggiunti ed Autovalutazione</t>
  </si>
  <si>
    <t>4. Relazione di Sintesi</t>
  </si>
  <si>
    <t>SCHEDA  DI VALUTAZIONE DEI COMPORTAMENTI</t>
  </si>
  <si>
    <t>1. Normalizzazione delle voci di comportamento</t>
  </si>
  <si>
    <t>2. Autovalutazione</t>
  </si>
  <si>
    <t>3. Valutazione</t>
  </si>
  <si>
    <t>Invio del Fascicolo di Valutazione</t>
  </si>
  <si>
    <t>Eventuale procedura di Conciliazione</t>
  </si>
  <si>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</si>
  <si>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</si>
  <si>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</si>
  <si>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</si>
  <si>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r>
      <rPr>
        <sz val="18"/>
        <rFont val="Calibri"/>
        <family val="2"/>
      </rPr>
      <t>Indicare il Soggetto Valutatore secondo il seguente schema riepilogativo.</t>
    </r>
    <r>
      <rPr>
        <b/>
        <sz val="18"/>
        <rFont val="Calibri"/>
        <family val="2"/>
      </rPr>
      <t xml:space="preserve">
Soggetto Valutato </t>
    </r>
    <r>
      <rPr>
        <sz val="18"/>
        <rFont val="Calibri"/>
        <family val="2"/>
      </rPr>
      <t>e Valutatore</t>
    </r>
    <r>
      <rPr>
        <b/>
        <sz val="18"/>
        <rFont val="Calibri"/>
        <family val="2"/>
      </rPr>
      <t xml:space="preserve">:
1. Responsabili di Reparto/Settore negli uffici dell’Amministrazione Centrale: </t>
    </r>
    <r>
      <rPr>
        <sz val="18"/>
        <rFont val="Calibri"/>
        <family val="2"/>
      </rPr>
      <t>Dirigente dell'Area, unitamente al/la Responsabile dell'Ufficio;</t>
    </r>
    <r>
      <rPr>
        <b/>
        <sz val="18"/>
        <rFont val="Calibri"/>
        <family val="2"/>
      </rPr>
      <t xml:space="preserve">
2. Capi degli Uffici afferenti ai Dipartimenti: </t>
    </r>
    <r>
      <rPr>
        <sz val="18"/>
        <rFont val="Calibri"/>
        <family val="2"/>
      </rPr>
      <t>Direttore del Dipartimento;</t>
    </r>
    <r>
      <rPr>
        <b/>
        <sz val="18"/>
        <rFont val="Calibri"/>
        <family val="2"/>
      </rPr>
      <t xml:space="preserve">
3. Capi degli Uffici afferenti alle Scuole:</t>
    </r>
    <r>
      <rPr>
        <sz val="18"/>
        <rFont val="Calibri"/>
        <family val="2"/>
      </rPr>
      <t xml:space="preserve"> Presidente della Scuola;</t>
    </r>
    <r>
      <rPr>
        <b/>
        <sz val="18"/>
        <rFont val="Calibri"/>
        <family val="2"/>
      </rPr>
      <t xml:space="preserve">
4. Direttori Tecnici/Responsabili dei processi amministrativo-contabili presso i Centri: </t>
    </r>
    <r>
      <rPr>
        <sz val="18"/>
        <rFont val="Calibri"/>
        <family val="2"/>
      </rPr>
      <t>Direttore/trice - Presidente del Centro;</t>
    </r>
    <r>
      <rPr>
        <b/>
        <sz val="18"/>
        <rFont val="Calibri"/>
        <family val="2"/>
      </rPr>
      <t xml:space="preserve">
5. per le altre Strutture di Ateneo: </t>
    </r>
    <r>
      <rPr>
        <sz val="18"/>
        <rFont val="Calibri"/>
        <family val="2"/>
      </rPr>
      <t xml:space="preserve">Responsabile di Struttura
</t>
    </r>
    <r>
      <rPr>
        <b/>
        <sz val="18"/>
        <rFont val="Calibri"/>
        <family val="2"/>
      </rPr>
      <t>6. per le altre unità di personale di cat. EP:</t>
    </r>
    <r>
      <rPr>
        <sz val="18"/>
        <rFont val="Calibri"/>
        <family val="2"/>
      </rPr>
      <t xml:space="preserve"> Responsabile di Struttura</t>
    </r>
  </si>
  <si>
    <r>
      <t xml:space="preserve">Indicare la Struttura di afferenza del </t>
    </r>
    <r>
      <rPr>
        <b/>
        <sz val="18"/>
        <rFont val="Verdana"/>
        <family val="2"/>
      </rPr>
      <t>Soggetto Valutato</t>
    </r>
    <r>
      <rPr>
        <sz val="18"/>
        <rFont val="Verdana"/>
        <family val="2"/>
      </rPr>
      <t xml:space="preserve">:
- </t>
    </r>
    <r>
      <rPr>
        <b/>
        <sz val="18"/>
        <rFont val="Verdana"/>
        <family val="2"/>
      </rPr>
      <t>presso le Aree</t>
    </r>
    <r>
      <rPr>
        <sz val="18"/>
        <rFont val="Verdana"/>
        <family val="2"/>
      </rPr>
      <t>: Area ....., Ufficio .....</t>
    </r>
    <r>
      <rPr>
        <b/>
        <sz val="18"/>
        <rFont val="Verdana"/>
        <family val="2"/>
      </rPr>
      <t xml:space="preserve">
- presso gli Uffici in staff al Direttore Generale/Rettore/Prorettrice:</t>
    </r>
    <r>
      <rPr>
        <sz val="18"/>
        <rFont val="Verdana"/>
        <family val="2"/>
      </rPr>
      <t xml:space="preserve"> Ufficio....
- </t>
    </r>
    <r>
      <rPr>
        <b/>
        <sz val="18"/>
        <rFont val="Verdana"/>
        <family val="2"/>
      </rPr>
      <t>presso le Biblioteche di Area</t>
    </r>
    <r>
      <rPr>
        <sz val="18"/>
        <rFont val="Verdana"/>
        <family val="2"/>
      </rPr>
      <t xml:space="preserve">: C.A.B., Biblioteca di Area ......
- </t>
    </r>
    <r>
      <rPr>
        <b/>
        <sz val="18"/>
        <rFont val="Verdana"/>
        <family val="2"/>
      </rPr>
      <t>presso le Scuole</t>
    </r>
    <r>
      <rPr>
        <sz val="18"/>
        <rFont val="Verdana"/>
        <family val="2"/>
      </rPr>
      <t xml:space="preserve">: Scuola ......, Ufficio .....
- </t>
    </r>
    <r>
      <rPr>
        <b/>
        <sz val="18"/>
        <rFont val="Verdana"/>
        <family val="2"/>
      </rPr>
      <t>presso i Dipartimenti</t>
    </r>
    <r>
      <rPr>
        <sz val="18"/>
        <rFont val="Verdana"/>
        <family val="2"/>
      </rPr>
      <t>: Dipartimento.......Ufficio .......  oppure Dipartimento ...... (nel caso in cui il/la Valutato/a non afferisce a nessun Ufficio dipartimentale),</t>
    </r>
    <r>
      <rPr>
        <b/>
        <sz val="18"/>
        <rFont val="Verdana"/>
        <family val="2"/>
      </rPr>
      <t xml:space="preserve">
- presso altre Strutture di Ateneo:</t>
    </r>
    <r>
      <rPr>
        <sz val="18"/>
        <rFont val="Verdana"/>
        <family val="2"/>
      </rPr>
      <t xml:space="preserve"> Centro ......, Orto botanico, .... </t>
    </r>
  </si>
  <si>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8"/>
        <color rgb="FF000000"/>
        <rFont val="Verdana"/>
        <family val="2"/>
      </rPr>
      <t>N.B.</t>
    </r>
    <r>
      <rPr>
        <sz val="18"/>
        <color rgb="FF000000"/>
        <rFont val="Verdana"/>
        <family val="2"/>
      </rPr>
      <t>:</t>
    </r>
    <r>
      <rPr>
        <u/>
        <sz val="18"/>
        <color rgb="FF000000"/>
        <rFont val="Verdana"/>
        <family val="2"/>
      </rPr>
      <t xml:space="preserve"> il peso complessivo assegnato agli Obiettivi deve essere pari a 100</t>
    </r>
    <r>
      <rPr>
        <sz val="18"/>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</si>
  <si>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r>
      <t xml:space="preserve">In occasione dei Monitoraggi in itinere compilare le colonne dedicate presenti nel foglio "Scheda Ass,Mon,Sint Obiettivi" e </t>
    </r>
    <r>
      <rPr>
        <b/>
        <sz val="18"/>
        <color rgb="FF000000"/>
        <rFont val="Verdana"/>
        <family val="2"/>
      </rPr>
      <t xml:space="preserve">trasmettere i monitoraggi </t>
    </r>
    <r>
      <rPr>
        <b/>
        <u/>
        <sz val="18"/>
        <color rgb="FF000000"/>
        <rFont val="Verdana"/>
        <family val="2"/>
      </rPr>
      <t xml:space="preserve">esclusivamente </t>
    </r>
    <r>
      <rPr>
        <b/>
        <sz val="18"/>
        <color rgb="FF000000"/>
        <rFont val="Verdana"/>
        <family val="2"/>
      </rPr>
      <t>al</t>
    </r>
    <r>
      <rPr>
        <sz val="18"/>
        <color rgb="FF000000"/>
        <rFont val="Verdana"/>
        <family val="2"/>
      </rPr>
      <t xml:space="preserve"> </t>
    </r>
    <r>
      <rPr>
        <b/>
        <sz val="18"/>
        <color rgb="FF000000"/>
        <rFont val="Verdana"/>
        <family val="2"/>
      </rPr>
      <t xml:space="preserve">Soggetto Valutatore </t>
    </r>
    <r>
      <rPr>
        <sz val="18"/>
        <color rgb="FF000000"/>
        <rFont val="Verdana"/>
        <family val="2"/>
      </rPr>
      <t xml:space="preserve">via E-mail o PEC alla sua casella di posta istituzionale, salva diversa modalità concordata con lo stesso, rispettando la seguente tempistica:
- </t>
    </r>
    <r>
      <rPr>
        <i/>
        <sz val="18"/>
        <color rgb="FF000000"/>
        <rFont val="Verdana"/>
        <family val="2"/>
      </rPr>
      <t>I Monitoraggio</t>
    </r>
    <r>
      <rPr>
        <sz val="18"/>
        <color rgb="FF000000"/>
        <rFont val="Verdana"/>
        <family val="2"/>
      </rPr>
      <t xml:space="preserve">, da trasmettere </t>
    </r>
    <r>
      <rPr>
        <u/>
        <sz val="18"/>
        <color rgb="FF000000"/>
        <rFont val="Verdana"/>
        <family val="2"/>
      </rPr>
      <t>entro il 15 luglio 2024</t>
    </r>
    <r>
      <rPr>
        <sz val="18"/>
        <color rgb="FF000000"/>
        <rFont val="Verdana"/>
        <family val="2"/>
      </rPr>
      <t xml:space="preserve"> con riferimento ai risultati intermedi raggiunti al 30 giugno;
- </t>
    </r>
    <r>
      <rPr>
        <i/>
        <sz val="18"/>
        <color rgb="FF000000"/>
        <rFont val="Verdana"/>
        <family val="2"/>
      </rPr>
      <t>II Monitoraggio,</t>
    </r>
    <r>
      <rPr>
        <sz val="18"/>
        <color rgb="FF000000"/>
        <rFont val="Verdana"/>
        <family val="2"/>
      </rPr>
      <t xml:space="preserve"> da trasmettere </t>
    </r>
    <r>
      <rPr>
        <u/>
        <sz val="18"/>
        <color rgb="FF000000"/>
        <rFont val="Verdana"/>
        <family val="2"/>
      </rPr>
      <t>entro il 15 novembre 2024</t>
    </r>
    <r>
      <rPr>
        <sz val="18"/>
        <color rgb="FF000000"/>
        <rFont val="Verdana"/>
        <family val="2"/>
      </rPr>
      <t xml:space="preserve"> con riferimento ai risultati intermedi raggiunti al 31 ottobre.</t>
    </r>
  </si>
  <si>
    <r>
      <rPr>
        <b/>
        <sz val="18"/>
        <color rgb="FF000000"/>
        <rFont val="Verdana"/>
        <family val="2"/>
      </rPr>
      <t>Entro il 15 febbraio 2025</t>
    </r>
    <r>
      <rPr>
        <sz val="18"/>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8"/>
        <color rgb="FF000000"/>
        <rFont val="Verdana"/>
        <family val="2"/>
      </rPr>
      <t>risultati al 31 dicembre 2024</t>
    </r>
    <r>
      <rPr>
        <sz val="18"/>
        <color rgb="FF000000"/>
        <rFont val="Verdana"/>
        <family val="2"/>
      </rPr>
      <t xml:space="preserve"> e le evidenze riguardanti le ricadute delle attività valutate;
- deve essere allegata, </t>
    </r>
    <r>
      <rPr>
        <b/>
        <sz val="18"/>
        <color rgb="FF000000"/>
        <rFont val="Verdana"/>
        <family val="2"/>
      </rPr>
      <t>per ciascun obiettivo</t>
    </r>
    <r>
      <rPr>
        <sz val="18"/>
        <color rgb="FF000000"/>
        <rFont val="Verdana"/>
        <family val="2"/>
      </rPr>
      <t xml:space="preserve">, </t>
    </r>
    <r>
      <rPr>
        <u/>
        <sz val="18"/>
        <color rgb="FF000000"/>
        <rFont val="Verdana"/>
        <family val="2"/>
      </rPr>
      <t>la relativa documentazione di dettaglio</t>
    </r>
    <r>
      <rPr>
        <sz val="18"/>
        <color rgb="FF000000"/>
        <rFont val="Verdana"/>
        <family val="2"/>
      </rPr>
      <t xml:space="preserve">, comprovante i risultati raggiunti, mediante dati o altre evidenze oggettivamente riscontrabili; con particolare riferimento alla </t>
    </r>
    <r>
      <rPr>
        <b/>
        <sz val="18"/>
        <color rgb="FF000000"/>
        <rFont val="Verdana"/>
        <family val="2"/>
      </rPr>
      <t>formazione obbligatoria</t>
    </r>
    <r>
      <rPr>
        <sz val="18"/>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8"/>
        <color rgb="FF000000"/>
        <rFont val="Verdana"/>
        <family val="2"/>
      </rPr>
      <t>misure di anticorruzione e trasparenza</t>
    </r>
    <r>
      <rPr>
        <sz val="18"/>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8"/>
        <color rgb="FF000000"/>
        <rFont val="Verdana"/>
        <family val="2"/>
      </rPr>
      <t>Risultato Raggiunto (%)</t>
    </r>
    <r>
      <rPr>
        <sz val="18"/>
        <color rgb="FF000000"/>
        <rFont val="Verdana"/>
        <family val="2"/>
      </rPr>
      <t xml:space="preserve">": il </t>
    </r>
    <r>
      <rPr>
        <b/>
        <sz val="18"/>
        <color rgb="FF000000"/>
        <rFont val="Verdana"/>
        <family val="2"/>
      </rPr>
      <t>punteggio di autovalutazione</t>
    </r>
    <r>
      <rPr>
        <sz val="18"/>
        <color rgb="FF000000"/>
        <rFont val="Verdana"/>
        <family val="2"/>
      </rPr>
      <t xml:space="preserve"> dei singoli obiettivi assegnati, con le relative motivazioni, dando evidenza anche degli eventuali fattori di contesto interno ed esterno che abbiano inciso sui risultati conseguiti.</t>
    </r>
  </si>
  <si>
    <r>
      <t>Con riferimento a ciascun indicatore di comportamento, va segnato nella colonna H (</t>
    </r>
    <r>
      <rPr>
        <i/>
        <sz val="18"/>
        <rFont val="Verdana"/>
        <family val="2"/>
      </rPr>
      <t>Punteggio autovalutazione</t>
    </r>
    <r>
      <rPr>
        <sz val="18"/>
        <rFont val="Verdana"/>
        <family val="2"/>
      </rPr>
      <t xml:space="preserve">) un </t>
    </r>
    <r>
      <rPr>
        <b/>
        <sz val="18"/>
        <rFont val="Verdana"/>
        <family val="2"/>
      </rPr>
      <t>punteggio</t>
    </r>
    <r>
      <rPr>
        <sz val="18"/>
        <rFont val="Verdana"/>
        <family val="2"/>
      </rPr>
      <t xml:space="preserve"> </t>
    </r>
    <r>
      <rPr>
        <b/>
        <sz val="18"/>
        <rFont val="Verdana"/>
        <family val="2"/>
      </rPr>
      <t>da 1 a 4</t>
    </r>
    <r>
      <rPr>
        <sz val="18"/>
        <rFont val="Verdana"/>
        <family val="2"/>
      </rPr>
      <t xml:space="preserve">, secondo la scala presente in coda alla Scheda Comportamenti:
- si ricorda che è necessario indicare </t>
    </r>
    <r>
      <rPr>
        <b/>
        <sz val="18"/>
        <rFont val="Verdana"/>
        <family val="2"/>
      </rPr>
      <t xml:space="preserve">motivazioni sintetiche </t>
    </r>
    <r>
      <rPr>
        <sz val="18"/>
        <rFont val="Verdana"/>
        <family val="2"/>
      </rPr>
      <t>(nella colonna M "</t>
    </r>
    <r>
      <rPr>
        <i/>
        <sz val="18"/>
        <rFont val="Verdana"/>
        <family val="2"/>
      </rPr>
      <t>Commento a cura del Soggetto Valutato</t>
    </r>
    <r>
      <rPr>
        <sz val="18"/>
        <rFont val="Verdana"/>
        <family val="2"/>
      </rPr>
      <t>") in corrispondenza delle voci per le quali è segnato un punteggio di autovalutazione pari a 4; tali motivazioni devono far riferimento a situazioni concrete e verificabili dal Valutatore.</t>
    </r>
  </si>
  <si>
    <r>
      <t>Con riferimento a ciascun indicatore di comportamento, va segnato nella colonna I (</t>
    </r>
    <r>
      <rPr>
        <i/>
        <sz val="18"/>
        <rFont val="Verdana"/>
        <family val="2"/>
      </rPr>
      <t>Punteggio valutazione</t>
    </r>
    <r>
      <rPr>
        <sz val="18"/>
        <rFont val="Verdana"/>
        <family val="2"/>
      </rPr>
      <t xml:space="preserve">) un </t>
    </r>
    <r>
      <rPr>
        <b/>
        <sz val="18"/>
        <rFont val="Verdana"/>
        <family val="2"/>
      </rPr>
      <t>punteggio</t>
    </r>
    <r>
      <rPr>
        <sz val="18"/>
        <rFont val="Verdana"/>
        <family val="2"/>
      </rPr>
      <t xml:space="preserve"> </t>
    </r>
    <r>
      <rPr>
        <b/>
        <sz val="18"/>
        <rFont val="Verdana"/>
        <family val="2"/>
      </rPr>
      <t>da 1 a 4</t>
    </r>
    <r>
      <rPr>
        <sz val="18"/>
        <rFont val="Verdana"/>
        <family val="2"/>
      </rPr>
      <t xml:space="preserve">, secondo la scala presente in coda alla Scheda Comportamenti:
- si ricorda che è necessario indicare </t>
    </r>
    <r>
      <rPr>
        <b/>
        <sz val="18"/>
        <rFont val="Verdana"/>
        <family val="2"/>
      </rPr>
      <t xml:space="preserve">motivazioni sintetiche </t>
    </r>
    <r>
      <rPr>
        <sz val="18"/>
        <rFont val="Verdana"/>
        <family val="2"/>
      </rPr>
      <t>(nella colonna N "</t>
    </r>
    <r>
      <rPr>
        <i/>
        <sz val="18"/>
        <rFont val="Verdana"/>
        <family val="2"/>
      </rPr>
      <t>Commento a cura del soggetto valutatore"</t>
    </r>
    <r>
      <rPr>
        <sz val="18"/>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</si>
  <si>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r>
      <t xml:space="preserve">Il Fascicolo di valutazione deve essere trasmesso:
- </t>
    </r>
    <r>
      <rPr>
        <b/>
        <sz val="18"/>
        <color rgb="FF000000"/>
        <rFont val="Verdana"/>
        <family val="2"/>
      </rPr>
      <t>dal Soggetto Valutato</t>
    </r>
    <r>
      <rPr>
        <sz val="18"/>
        <color rgb="FF000000"/>
        <rFont val="Verdana"/>
        <family val="2"/>
      </rPr>
      <t xml:space="preserve">: </t>
    </r>
    <r>
      <rPr>
        <u/>
        <sz val="18"/>
        <color rgb="FF000000"/>
        <rFont val="Verdana"/>
        <family val="2"/>
      </rPr>
      <t>entro il 15 febbraio 2025</t>
    </r>
    <r>
      <rPr>
        <sz val="18"/>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8"/>
        <color rgb="FF000000"/>
        <rFont val="Verdana"/>
        <family val="2"/>
      </rPr>
      <t>dal Valutatore</t>
    </r>
    <r>
      <rPr>
        <sz val="18"/>
        <color rgb="FF000000"/>
        <rFont val="Verdana"/>
        <family val="2"/>
      </rPr>
      <t xml:space="preserve">: </t>
    </r>
    <r>
      <rPr>
        <u/>
        <sz val="18"/>
        <color rgb="FF000000"/>
        <rFont val="Verdana"/>
        <family val="2"/>
      </rPr>
      <t>entro il 28 febbraio 2025</t>
    </r>
    <r>
      <rPr>
        <sz val="18"/>
        <color rgb="FF000000"/>
        <rFont val="Verdana"/>
        <family val="2"/>
      </rPr>
      <t xml:space="preserve">, completo di Valutazione e </t>
    </r>
    <r>
      <rPr>
        <u/>
        <sz val="18"/>
        <color rgb="FF000000"/>
        <rFont val="Verdana"/>
        <family val="2"/>
      </rPr>
      <t>firmato digitalmente dal/la Valutato/a e dal Soggetto Valutatore</t>
    </r>
    <r>
      <rPr>
        <sz val="18"/>
        <color rgb="FF000000"/>
        <rFont val="Verdana"/>
        <family val="2"/>
      </rPr>
      <t xml:space="preserve">, a mezzo protocollo all'Ufficio Relazioni Sindacali e Trattamento Accessorio;
- </t>
    </r>
    <r>
      <rPr>
        <b/>
        <sz val="18"/>
        <color rgb="FF000000"/>
        <rFont val="Verdana"/>
        <family val="2"/>
      </rPr>
      <t>dal Valutatore</t>
    </r>
    <r>
      <rPr>
        <sz val="18"/>
        <color rgb="FF000000"/>
        <rFont val="Verdana"/>
        <family val="2"/>
      </rPr>
      <t xml:space="preserve">: </t>
    </r>
    <r>
      <rPr>
        <u/>
        <sz val="18"/>
        <color rgb="FF000000"/>
        <rFont val="Verdana"/>
        <family val="2"/>
      </rPr>
      <t>entro 3 gg lavorativi successivi alla Nota protocollo ad URSTA</t>
    </r>
    <r>
      <rPr>
        <sz val="18"/>
        <color rgb="FF000000"/>
        <rFont val="Verdana"/>
        <family val="2"/>
      </rPr>
      <t xml:space="preserve"> a mezzo PEC al/la Valutato/a.</t>
    </r>
  </si>
  <si>
    <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8"/>
        <color rgb="FF000000"/>
        <rFont val="Verdana"/>
        <family val="2"/>
      </rPr>
      <t>entro e non oltre 5 giorni lavorativi</t>
    </r>
    <r>
      <rPr>
        <sz val="18"/>
        <color rgb="FF000000"/>
        <rFont val="Verdana"/>
        <family val="2"/>
      </rPr>
      <t xml:space="preserve">, </t>
    </r>
    <r>
      <rPr>
        <u/>
        <sz val="18"/>
        <color rgb="FF000000"/>
        <rFont val="Verdana"/>
        <family val="2"/>
      </rPr>
      <t>decorrenti dalla data di ricezione del messaggio PEC di trasmissione della scheda di valutazione finale</t>
    </r>
    <r>
      <rPr>
        <sz val="18"/>
        <color rgb="FF000000"/>
        <rFont val="Verdana"/>
        <family val="2"/>
      </rPr>
      <t>. Per i dettagli si rinvia all’</t>
    </r>
    <r>
      <rPr>
        <i/>
        <sz val="18"/>
        <color rgb="FF000000"/>
        <rFont val="Verdana"/>
        <family val="2"/>
      </rPr>
      <t>SMVP 2024, paragrafo 5,</t>
    </r>
    <r>
      <rPr>
        <sz val="18"/>
        <color rgb="FF000000"/>
        <rFont val="Verdana"/>
        <family val="2"/>
      </rPr>
      <t xml:space="preserve"> pubblicato sul sito web di Ateneo al seguente link: http://www.unina.it/documents/11958/53196295/SMVP_2024.pdf </t>
    </r>
  </si>
  <si>
    <t>Periodo di valutazione: "Anno 2024"</t>
  </si>
  <si>
    <t>Soggetto valutatore: prof. Antonio Acierno Direttore del Centro  Interdipartimentale di ricerca in Urbanistica "Alberto Calza Bini"</t>
  </si>
  <si>
    <t>Nome valutato (cat. EP): dott. Francesco Buonadonna Responsabile dei processi amministrativo-contabili</t>
  </si>
  <si>
    <t>Struttura di afferenza del soggetto valutato: Centro Interdipartimentale di ricerca in Urbanistica "Alberto Calza Bini"</t>
  </si>
  <si>
    <t>1 - 2024</t>
  </si>
  <si>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</si>
  <si>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cfr. tabella 2.2.3 AT - ob AT CU</t>
  </si>
  <si>
    <t>2 - 2024</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</si>
  <si>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</si>
  <si>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</si>
  <si>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</si>
  <si>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3 - 2024</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</si>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</sst>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scheme val="minor"/>
    </font>
    <font>
      <b/>
      <sz val="11"/>
      <name val="Calibri"/>
      <family val="2"/>
      <scheme val="minor"/>
    </font>
    <font>
      <b/>
      <i/>
      <sz val="11"/>
      <name val="Calibri"/>
      <family val="2"/>
    </font>
    <font>
      <b/>
      <i/>
      <sz val="11"/>
      <name val="Times New Roman"/>
      <family val="1"/>
    </font>
    <font>
      <b/>
      <sz val="11"/>
      <name val="Times New Roman"/>
      <family val="1"/>
    </font>
    <font>
      <u/>
      <sz val="10"/>
      <name val="Calibri"/>
      <family val="2"/>
    </font>
    <font>
      <b/>
      <sz val="18"/>
      <name val="Calibri"/>
      <family val="2"/>
    </font>
    <font>
      <sz val="18"/>
      <name val="Calibri"/>
      <family val="2"/>
    </font>
    <font>
      <sz val="18"/>
      <name val="Verdana"/>
      <family val="2"/>
    </font>
    <font>
      <b/>
      <sz val="18"/>
      <name val="Verdana"/>
      <family val="2"/>
    </font>
    <font>
      <sz val="18"/>
      <color rgb="FF000000"/>
      <name val="Verdana"/>
      <family val="2"/>
    </font>
    <font>
      <b/>
      <sz val="18"/>
      <color rgb="FF000000"/>
      <name val="Verdana"/>
      <family val="2"/>
    </font>
    <font>
      <u/>
      <sz val="18"/>
      <color rgb="FF000000"/>
      <name val="Verdana"/>
      <family val="2"/>
    </font>
    <font>
      <b/>
      <u/>
      <sz val="18"/>
      <color rgb="FF000000"/>
      <name val="Verdana"/>
      <family val="2"/>
    </font>
    <font>
      <i/>
      <sz val="18"/>
      <color rgb="FF000000"/>
      <name val="Verdana"/>
      <family val="2"/>
    </font>
    <font>
      <i/>
      <sz val="18"/>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3" fillId="9" borderId="10" xfId="0" applyFont="1" applyFill="1" applyBorder="1" applyAlignment="1">
      <alignment horizontal="center" vertical="center" wrapText="1"/>
    </xf>
    <xf numFmtId="0" fontId="0" fillId="0" borderId="1" xfId="0" applyBorder="1" applyAlignment="1">
      <alignment vertical="center" wrapText="1"/>
    </xf>
    <xf numFmtId="0" fontId="23"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1" fillId="0" borderId="0" xfId="1"/>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33" fillId="10" borderId="41" xfId="0" applyFont="1" applyFill="1" applyBorder="1" applyAlignment="1">
      <alignment horizontal="center" vertical="center" wrapText="1"/>
    </xf>
    <xf numFmtId="0" fontId="33" fillId="11" borderId="41" xfId="0" applyFont="1" applyFill="1" applyBorder="1" applyAlignment="1">
      <alignment horizontal="center" vertical="center" wrapText="1"/>
    </xf>
    <xf numFmtId="0" fontId="33" fillId="9" borderId="47" xfId="0" applyFont="1" applyFill="1" applyBorder="1" applyAlignment="1">
      <alignment horizontal="center" vertical="center" wrapText="1"/>
    </xf>
    <xf numFmtId="0" fontId="33" fillId="12" borderId="10" xfId="1" applyFont="1" applyFill="1" applyBorder="1" applyAlignment="1">
      <alignment horizontal="center" vertical="center" wrapText="1"/>
    </xf>
    <xf numFmtId="0" fontId="33" fillId="13" borderId="48" xfId="1" applyFont="1" applyFill="1" applyBorder="1" applyAlignment="1">
      <alignment wrapText="1"/>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4" fillId="6" borderId="10" xfId="0" applyFont="1" applyFill="1" applyBorder="1" applyAlignment="1">
      <alignment horizontal="left" vertical="center" wrapText="1"/>
    </xf>
    <xf numFmtId="0" fontId="24" fillId="0" borderId="15"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26" fillId="6" borderId="10" xfId="0" applyFont="1" applyFill="1" applyBorder="1" applyAlignment="1">
      <alignment horizontal="left" vertical="center" wrapText="1"/>
    </xf>
    <xf numFmtId="0" fontId="27" fillId="0" borderId="15"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28" fillId="0" borderId="15"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6" borderId="38" xfId="0" applyFont="1" applyFill="1" applyBorder="1" applyAlignment="1">
      <alignment horizontal="left" vertical="center"/>
    </xf>
    <xf numFmtId="0" fontId="30" fillId="6" borderId="39" xfId="0" applyFont="1" applyFill="1" applyBorder="1" applyAlignment="1">
      <alignment horizontal="left" vertical="center"/>
    </xf>
    <xf numFmtId="0" fontId="31" fillId="5" borderId="39" xfId="0" applyFont="1" applyFill="1" applyBorder="1" applyAlignment="1" applyProtection="1">
      <alignment horizontal="left" vertical="center"/>
      <protection locked="0"/>
    </xf>
    <xf numFmtId="0" fontId="31" fillId="5" borderId="40" xfId="0" applyFont="1" applyFill="1" applyBorder="1" applyAlignment="1" applyProtection="1">
      <alignment horizontal="left" vertical="center"/>
      <protection locked="0"/>
    </xf>
    <xf numFmtId="0" fontId="30" fillId="6" borderId="41" xfId="0" applyFont="1" applyFill="1" applyBorder="1" applyAlignment="1">
      <alignment horizontal="left" vertical="center"/>
    </xf>
    <xf numFmtId="0" fontId="30" fillId="6" borderId="10" xfId="0" applyFont="1" applyFill="1" applyBorder="1" applyAlignment="1">
      <alignment horizontal="left" vertical="center"/>
    </xf>
    <xf numFmtId="0" fontId="30" fillId="5" borderId="10" xfId="0" applyFont="1" applyFill="1" applyBorder="1" applyAlignment="1" applyProtection="1">
      <alignment horizontal="left" vertical="center" wrapText="1"/>
      <protection locked="0"/>
    </xf>
    <xf numFmtId="0" fontId="30" fillId="5" borderId="10" xfId="0" applyFont="1" applyFill="1" applyBorder="1" applyAlignment="1" applyProtection="1">
      <alignment horizontal="left" vertical="center"/>
      <protection locked="0"/>
    </xf>
    <xf numFmtId="0" fontId="30" fillId="5" borderId="42" xfId="0" applyFont="1" applyFill="1" applyBorder="1" applyAlignment="1" applyProtection="1">
      <alignment horizontal="left" vertical="center"/>
      <protection locked="0"/>
    </xf>
    <xf numFmtId="0" fontId="32" fillId="13" borderId="10" xfId="1" applyFont="1" applyFill="1" applyBorder="1" applyAlignment="1">
      <alignment horizontal="left" vertical="center" wrapText="1"/>
    </xf>
    <xf numFmtId="0" fontId="32" fillId="13" borderId="15" xfId="1" applyFont="1" applyFill="1" applyBorder="1" applyAlignment="1">
      <alignment vertical="center" wrapText="1"/>
    </xf>
    <xf numFmtId="0" fontId="32" fillId="13" borderId="8" xfId="1" applyFont="1" applyFill="1" applyBorder="1" applyAlignment="1">
      <alignment vertical="center" wrapText="1"/>
    </xf>
    <xf numFmtId="0" fontId="32" fillId="13" borderId="9" xfId="1" applyFont="1" applyFill="1" applyBorder="1" applyAlignment="1">
      <alignment vertical="center" wrapText="1"/>
    </xf>
    <xf numFmtId="0" fontId="32" fillId="3" borderId="15"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45" xfId="0" applyFont="1" applyFill="1" applyBorder="1" applyAlignment="1">
      <alignment horizontal="left" vertical="center" wrapText="1"/>
    </xf>
    <xf numFmtId="0" fontId="31" fillId="9" borderId="46" xfId="0" applyFont="1" applyFill="1" applyBorder="1" applyAlignment="1">
      <alignment horizontal="center"/>
    </xf>
    <xf numFmtId="0" fontId="31" fillId="9" borderId="8" xfId="0" applyFont="1" applyFill="1" applyBorder="1" applyAlignment="1">
      <alignment horizontal="center"/>
    </xf>
    <xf numFmtId="0" fontId="31" fillId="9" borderId="45" xfId="0" applyFont="1" applyFill="1" applyBorder="1" applyAlignment="1">
      <alignment horizontal="center"/>
    </xf>
    <xf numFmtId="0" fontId="34" fillId="3" borderId="10"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4" fillId="13" borderId="15" xfId="1" applyFont="1" applyFill="1" applyBorder="1" applyAlignment="1">
      <alignment horizontal="left" vertical="center" wrapText="1"/>
    </xf>
    <xf numFmtId="0" fontId="34" fillId="13" borderId="8" xfId="1" applyFont="1" applyFill="1" applyBorder="1" applyAlignment="1">
      <alignment horizontal="left" vertical="center" wrapText="1"/>
    </xf>
    <xf numFmtId="0" fontId="34" fillId="13" borderId="9" xfId="1" applyFont="1" applyFill="1" applyBorder="1" applyAlignment="1">
      <alignment horizontal="left" vertical="center" wrapText="1"/>
    </xf>
    <xf numFmtId="0" fontId="30" fillId="9" borderId="43" xfId="0" applyFont="1" applyFill="1" applyBorder="1" applyAlignment="1">
      <alignment horizontal="center" vertical="center"/>
    </xf>
    <xf numFmtId="0" fontId="30" fillId="9" borderId="16" xfId="0" applyFont="1" applyFill="1" applyBorder="1" applyAlignment="1">
      <alignment horizontal="center" vertical="center"/>
    </xf>
    <xf numFmtId="0" fontId="30" fillId="9" borderId="44" xfId="0" applyFont="1" applyFill="1" applyBorder="1" applyAlignment="1">
      <alignment horizontal="center" vertical="center"/>
    </xf>
    <xf numFmtId="0" fontId="34" fillId="3" borderId="15" xfId="0" applyFont="1" applyFill="1" applyBorder="1" applyAlignment="1">
      <alignment horizontal="left" vertical="center" wrapText="1"/>
    </xf>
    <xf numFmtId="17" fontId="0" fillId="0" borderId="10" xfId="0" quotePrefix="1" applyNumberFormat="1" applyBorder="1" applyAlignment="1" applyProtection="1">
      <alignment horizontal="center" vertical="center" wrapText="1"/>
      <protection locked="0"/>
    </xf>
    <xf numFmtId="0" fontId="0" fillId="0" borderId="10" xfId="0" quotePrefix="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B13" zoomScale="96" zoomScaleNormal="96" zoomScaleSheetLayoutView="90" workbookViewId="0">
      <selection activeCell="I20" sqref="I20"/>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1.57031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3" t="s">
        <v>0</v>
      </c>
      <c r="C1" s="164"/>
      <c r="D1" s="164"/>
      <c r="E1" s="164"/>
      <c r="F1" s="164"/>
      <c r="G1" s="164"/>
      <c r="H1" s="164"/>
      <c r="I1" s="164"/>
      <c r="J1" s="164"/>
      <c r="K1" s="164"/>
      <c r="L1" s="164"/>
      <c r="M1" s="164"/>
      <c r="N1" s="164"/>
      <c r="O1" s="164"/>
      <c r="P1" s="164"/>
      <c r="Q1" s="164"/>
      <c r="R1" s="165"/>
    </row>
    <row r="2" spans="1:18" ht="17.25" customHeight="1" x14ac:dyDescent="0.25">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75" x14ac:dyDescent="0.25">
      <c r="A4" s="31"/>
      <c r="B4" s="95"/>
      <c r="C4" s="81"/>
      <c r="D4" s="81"/>
      <c r="E4" s="81"/>
      <c r="F4" s="81"/>
      <c r="G4" s="81"/>
      <c r="H4" s="81"/>
      <c r="I4" s="81"/>
      <c r="J4" s="81"/>
      <c r="K4" s="81"/>
      <c r="L4" s="81"/>
      <c r="M4" s="81"/>
      <c r="N4" s="81"/>
      <c r="O4" s="81"/>
      <c r="P4" s="81"/>
      <c r="Q4" s="81"/>
      <c r="R4" s="81"/>
    </row>
    <row r="5" spans="1:18" s="69" customFormat="1" ht="22.5" customHeight="1" x14ac:dyDescent="0.25">
      <c r="A5" s="94"/>
      <c r="B5" s="159" t="s">
        <v>168</v>
      </c>
      <c r="C5" s="159"/>
      <c r="D5" s="160"/>
      <c r="E5" s="161"/>
      <c r="F5" s="161"/>
      <c r="G5" s="161"/>
      <c r="H5" s="161"/>
      <c r="I5" s="161"/>
      <c r="J5" s="161"/>
      <c r="K5" s="161"/>
      <c r="L5" s="161"/>
      <c r="M5" s="161"/>
      <c r="N5" s="161"/>
      <c r="O5" s="161"/>
      <c r="P5" s="161"/>
      <c r="Q5" s="161"/>
      <c r="R5" s="162"/>
    </row>
    <row r="6" spans="1:18" s="69" customFormat="1" ht="42.75" customHeight="1" x14ac:dyDescent="0.25">
      <c r="A6" s="94"/>
      <c r="B6" s="159" t="s">
        <v>170</v>
      </c>
      <c r="C6" s="159"/>
      <c r="D6" s="160"/>
      <c r="E6" s="161"/>
      <c r="F6" s="161"/>
      <c r="G6" s="161"/>
      <c r="H6" s="161"/>
      <c r="I6" s="161"/>
      <c r="J6" s="161"/>
      <c r="K6" s="161"/>
      <c r="L6" s="161"/>
      <c r="M6" s="161"/>
      <c r="N6" s="161"/>
      <c r="O6" s="161"/>
      <c r="P6" s="161"/>
      <c r="Q6" s="161"/>
      <c r="R6" s="162"/>
    </row>
    <row r="7" spans="1:18" s="69" customFormat="1" ht="45.75" customHeight="1" x14ac:dyDescent="0.25">
      <c r="A7" s="94"/>
      <c r="B7" s="153" t="s">
        <v>169</v>
      </c>
      <c r="C7" s="153"/>
      <c r="D7" s="154"/>
      <c r="E7" s="155"/>
      <c r="F7" s="155"/>
      <c r="G7" s="155"/>
      <c r="H7" s="155"/>
      <c r="I7" s="155"/>
      <c r="J7" s="155"/>
      <c r="K7" s="155"/>
      <c r="L7" s="155"/>
      <c r="M7" s="155"/>
      <c r="N7" s="155"/>
      <c r="O7" s="155"/>
      <c r="P7" s="155"/>
      <c r="Q7" s="155"/>
      <c r="R7" s="156"/>
    </row>
    <row r="8" spans="1:18" s="69" customFormat="1" ht="41.25" customHeight="1" x14ac:dyDescent="0.25">
      <c r="A8" s="94"/>
      <c r="B8" s="153" t="s">
        <v>171</v>
      </c>
      <c r="C8" s="153"/>
      <c r="D8" s="154"/>
      <c r="E8" s="155"/>
      <c r="F8" s="155"/>
      <c r="G8" s="155"/>
      <c r="H8" s="155"/>
      <c r="I8" s="155"/>
      <c r="J8" s="155"/>
      <c r="K8" s="155"/>
      <c r="L8" s="155"/>
      <c r="M8" s="155"/>
      <c r="N8" s="155"/>
      <c r="O8" s="155"/>
      <c r="P8" s="155"/>
      <c r="Q8" s="155"/>
      <c r="R8" s="156"/>
    </row>
    <row r="9" spans="1:18" ht="15" customHeight="1" x14ac:dyDescent="0.25">
      <c r="A9" s="31"/>
      <c r="B9" s="81"/>
      <c r="C9" s="81"/>
      <c r="D9" s="81"/>
      <c r="E9" s="81"/>
      <c r="F9" s="81"/>
      <c r="G9" s="81"/>
      <c r="H9" s="81"/>
      <c r="I9" s="81"/>
      <c r="J9" s="81"/>
      <c r="K9" s="81"/>
      <c r="L9" s="96"/>
      <c r="M9" s="96"/>
      <c r="N9" s="157"/>
      <c r="O9" s="157"/>
      <c r="P9" s="97"/>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156</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205.5" customHeight="1" x14ac:dyDescent="0.25">
      <c r="A13" s="248" t="s">
        <v>172</v>
      </c>
      <c r="B13" s="109" t="s">
        <v>173</v>
      </c>
      <c r="C13" s="110">
        <v>0.25</v>
      </c>
      <c r="D13" s="110" t="s">
        <v>174</v>
      </c>
      <c r="E13" s="110" t="s">
        <v>174</v>
      </c>
      <c r="F13" s="110"/>
      <c r="G13" s="29"/>
      <c r="H13" s="110"/>
      <c r="I13" s="29"/>
      <c r="J13" s="110"/>
      <c r="K13" s="29"/>
      <c r="L13" s="14"/>
      <c r="M13" s="108" t="str">
        <f>IF(L13&gt;0,IF(AND(L13&gt;=0,L13&lt;61),1,IF(AND(L13&gt;=61,L13&lt;81),2,IF(AND(L13&gt;=81,L13&lt;91),3,IF(AND(L13&gt;=91,L13&lt;=100),4)))),"")</f>
        <v/>
      </c>
      <c r="N13" s="26"/>
      <c r="O13" s="27"/>
      <c r="P13" s="28"/>
      <c r="Q13" s="23"/>
      <c r="R13" s="62">
        <f>C13*P13/100</f>
        <v>0</v>
      </c>
    </row>
    <row r="14" spans="1:18" ht="235.5" customHeight="1" x14ac:dyDescent="0.25">
      <c r="A14" s="249" t="s">
        <v>175</v>
      </c>
      <c r="B14" s="109" t="s">
        <v>176</v>
      </c>
      <c r="C14" s="110">
        <v>0.25</v>
      </c>
      <c r="D14" s="110" t="s">
        <v>177</v>
      </c>
      <c r="E14" s="110" t="s">
        <v>178</v>
      </c>
      <c r="F14" s="110"/>
      <c r="G14" s="29"/>
      <c r="H14" s="110"/>
      <c r="I14" s="29"/>
      <c r="J14" s="110"/>
      <c r="K14" s="29"/>
      <c r="L14" s="14"/>
      <c r="M14" s="108" t="str">
        <f t="shared" ref="M14:M17" si="0">IF(L14&gt;0,IF(AND(L14&gt;=0,L14&lt;61),1,IF(AND(L14&gt;=61,L14&lt;81),2,IF(AND(L14&gt;=81,L14&lt;91),3,IF(AND(L14&gt;=91,L14&lt;=100),4)))),"")</f>
        <v/>
      </c>
      <c r="N14" s="26"/>
      <c r="O14" s="27"/>
      <c r="P14" s="28"/>
      <c r="Q14" s="24"/>
      <c r="R14" s="62">
        <f t="shared" ref="R14:R17" si="1">C14*P14/100</f>
        <v>0</v>
      </c>
    </row>
    <row r="15" spans="1:18" ht="105" customHeight="1" x14ac:dyDescent="0.25">
      <c r="A15" s="249" t="s">
        <v>179</v>
      </c>
      <c r="B15" s="109" t="s">
        <v>180</v>
      </c>
      <c r="C15" s="110">
        <v>0.5</v>
      </c>
      <c r="D15" s="110" t="s">
        <v>181</v>
      </c>
      <c r="E15" s="110" t="s">
        <v>182</v>
      </c>
      <c r="F15" s="110"/>
      <c r="G15" s="29"/>
      <c r="H15" s="110"/>
      <c r="I15" s="29"/>
      <c r="J15" s="110"/>
      <c r="K15" s="29"/>
      <c r="L15" s="14"/>
      <c r="M15" s="108" t="str">
        <f t="shared" si="0"/>
        <v/>
      </c>
      <c r="N15" s="26"/>
      <c r="O15" s="27"/>
      <c r="P15" s="24"/>
      <c r="Q15" s="25"/>
      <c r="R15" s="62">
        <f t="shared" si="1"/>
        <v>0</v>
      </c>
    </row>
    <row r="16" spans="1:18" ht="6" customHeight="1" x14ac:dyDescent="0.25">
      <c r="A16" s="68" t="s">
        <v>21</v>
      </c>
      <c r="B16" s="109"/>
      <c r="C16" s="110"/>
      <c r="D16" s="110"/>
      <c r="E16" s="110"/>
      <c r="F16" s="110"/>
      <c r="G16" s="29"/>
      <c r="H16" s="110"/>
      <c r="I16" s="29"/>
      <c r="J16" s="110"/>
      <c r="K16" s="29"/>
      <c r="L16" s="14"/>
      <c r="M16" s="108" t="str">
        <f t="shared" si="0"/>
        <v/>
      </c>
      <c r="N16" s="26"/>
      <c r="O16" s="27"/>
      <c r="P16" s="24"/>
      <c r="Q16" s="102"/>
      <c r="R16" s="62">
        <f t="shared" si="1"/>
        <v>0</v>
      </c>
    </row>
    <row r="17" spans="1:18" ht="6" customHeight="1" x14ac:dyDescent="0.25">
      <c r="A17" s="68" t="s">
        <v>21</v>
      </c>
      <c r="B17" s="109"/>
      <c r="C17" s="110"/>
      <c r="D17" s="110"/>
      <c r="E17" s="110"/>
      <c r="F17" s="110"/>
      <c r="G17" s="29"/>
      <c r="H17" s="110"/>
      <c r="I17" s="29"/>
      <c r="J17" s="110"/>
      <c r="K17" s="29"/>
      <c r="L17" s="14"/>
      <c r="M17" s="108" t="str">
        <f t="shared" si="0"/>
        <v/>
      </c>
      <c r="N17" s="26"/>
      <c r="O17" s="27"/>
      <c r="P17" s="28"/>
      <c r="Q17" s="103"/>
      <c r="R17" s="63">
        <f t="shared" si="1"/>
        <v>0</v>
      </c>
    </row>
    <row r="18" spans="1:18" ht="31.5" customHeight="1" x14ac:dyDescent="0.25">
      <c r="A18" s="31"/>
      <c r="B18" s="98" t="s">
        <v>22</v>
      </c>
      <c r="C18" s="104">
        <f>SUM(C13:C17)</f>
        <v>1</v>
      </c>
      <c r="D18" s="105"/>
      <c r="E18" s="105"/>
      <c r="F18" s="105"/>
      <c r="G18" s="105"/>
      <c r="H18" s="105"/>
      <c r="I18" s="105"/>
      <c r="J18" s="105"/>
      <c r="K18" s="105"/>
      <c r="L18" s="96"/>
      <c r="M18" s="96"/>
      <c r="N18" s="96"/>
      <c r="O18" s="100"/>
      <c r="P18" s="136" t="s">
        <v>23</v>
      </c>
      <c r="Q18" s="137"/>
      <c r="R18" s="63">
        <f>SUM(R13:R17)</f>
        <v>0</v>
      </c>
    </row>
    <row r="19" spans="1:18" ht="12" customHeight="1" x14ac:dyDescent="0.2">
      <c r="A19" s="31"/>
      <c r="B19" s="81"/>
      <c r="C19" s="81"/>
      <c r="D19" s="81"/>
      <c r="E19" s="81"/>
      <c r="F19" s="81"/>
      <c r="G19" s="81"/>
      <c r="H19" s="81"/>
      <c r="I19" s="81"/>
      <c r="J19" s="81"/>
      <c r="K19" s="81"/>
      <c r="L19" s="81"/>
      <c r="M19" s="81"/>
      <c r="N19" s="81"/>
      <c r="O19" s="81"/>
      <c r="P19" s="81"/>
      <c r="Q19" s="81"/>
      <c r="R19" s="81"/>
    </row>
    <row r="20" spans="1:18" ht="15.75" x14ac:dyDescent="0.25">
      <c r="A20" s="31"/>
      <c r="B20" s="99" t="s">
        <v>24</v>
      </c>
      <c r="C20" s="22"/>
      <c r="D20" s="22"/>
      <c r="E20" s="22"/>
      <c r="F20" s="22"/>
      <c r="G20" s="81"/>
      <c r="H20" s="81"/>
      <c r="I20" s="81"/>
      <c r="J20" s="81"/>
      <c r="K20" s="81"/>
      <c r="L20" s="81"/>
      <c r="M20" s="81"/>
      <c r="N20" s="81"/>
      <c r="O20" s="81"/>
      <c r="P20" s="81"/>
      <c r="Q20" s="81"/>
      <c r="R20" s="81"/>
    </row>
    <row r="21" spans="1:18" ht="15" customHeight="1" x14ac:dyDescent="0.2">
      <c r="A21" s="31"/>
      <c r="B21" s="106" t="s">
        <v>25</v>
      </c>
      <c r="C21" s="66" t="s">
        <v>26</v>
      </c>
      <c r="D21" s="66" t="s">
        <v>27</v>
      </c>
      <c r="E21" s="66" t="s">
        <v>28</v>
      </c>
      <c r="F21" s="66" t="s">
        <v>29</v>
      </c>
      <c r="G21" s="81"/>
      <c r="H21" s="81"/>
      <c r="I21" s="81"/>
      <c r="J21" s="81"/>
      <c r="K21" s="81"/>
      <c r="L21" s="81"/>
      <c r="M21" s="81"/>
      <c r="N21" s="81"/>
      <c r="O21" s="81"/>
      <c r="P21" s="81"/>
      <c r="Q21" s="81"/>
      <c r="R21" s="81"/>
    </row>
    <row r="22" spans="1:18" ht="36.75" customHeight="1" x14ac:dyDescent="0.2">
      <c r="A22" s="31"/>
      <c r="B22" s="106" t="s">
        <v>30</v>
      </c>
      <c r="C22" s="66" t="s">
        <v>31</v>
      </c>
      <c r="D22" s="66" t="s">
        <v>32</v>
      </c>
      <c r="E22" s="66" t="s">
        <v>33</v>
      </c>
      <c r="F22" s="66" t="s">
        <v>34</v>
      </c>
      <c r="G22" s="81"/>
      <c r="H22" s="81"/>
      <c r="I22" s="81"/>
      <c r="J22" s="81"/>
      <c r="K22" s="81"/>
      <c r="L22" s="81"/>
      <c r="M22" s="81"/>
      <c r="N22" s="81"/>
      <c r="O22" s="81"/>
      <c r="P22" s="81"/>
      <c r="Q22" s="101"/>
      <c r="R22" s="81"/>
    </row>
    <row r="23" spans="1:18" ht="46.5" customHeight="1" x14ac:dyDescent="0.2">
      <c r="A23" s="31"/>
      <c r="B23" s="107" t="s">
        <v>35</v>
      </c>
      <c r="C23" s="64" t="s">
        <v>36</v>
      </c>
      <c r="D23" s="64" t="s">
        <v>37</v>
      </c>
      <c r="E23" s="64" t="s">
        <v>38</v>
      </c>
      <c r="F23" s="64" t="s">
        <v>39</v>
      </c>
      <c r="G23" s="81"/>
      <c r="H23" s="81"/>
      <c r="I23" s="81"/>
      <c r="J23" s="81"/>
      <c r="K23" s="81"/>
      <c r="L23" s="81"/>
      <c r="M23" s="81"/>
      <c r="N23" s="81"/>
      <c r="O23" s="81"/>
      <c r="P23" s="81"/>
      <c r="Q23" s="81"/>
      <c r="R23" s="81"/>
    </row>
    <row r="24" spans="1:18" ht="6.75" customHeight="1" x14ac:dyDescent="0.2">
      <c r="A24" s="31"/>
      <c r="B24" s="81"/>
      <c r="C24" s="81"/>
      <c r="D24" s="81"/>
      <c r="E24" s="81"/>
      <c r="F24" s="81"/>
      <c r="G24" s="81"/>
      <c r="H24" s="81"/>
      <c r="I24" s="81"/>
      <c r="J24" s="81"/>
      <c r="K24" s="81"/>
      <c r="L24" s="81"/>
      <c r="M24" s="81"/>
      <c r="N24" s="81"/>
      <c r="O24" s="81"/>
      <c r="P24" s="81"/>
      <c r="Q24" s="81"/>
      <c r="R24" s="81"/>
    </row>
    <row r="25" spans="1:18" ht="15" customHeight="1" x14ac:dyDescent="0.25">
      <c r="A25" s="31"/>
      <c r="B25" s="138" t="s">
        <v>19</v>
      </c>
      <c r="C25" s="140" t="s">
        <v>40</v>
      </c>
      <c r="D25" s="140"/>
      <c r="E25" s="140"/>
      <c r="F25" s="140"/>
      <c r="G25" s="140"/>
      <c r="H25" s="140"/>
      <c r="I25" s="140"/>
      <c r="J25" s="140"/>
      <c r="K25" s="140"/>
      <c r="L25" s="79"/>
      <c r="M25" s="140"/>
      <c r="N25" s="140"/>
      <c r="O25" s="140"/>
      <c r="P25" s="140"/>
      <c r="Q25" s="140"/>
      <c r="R25" s="140"/>
    </row>
    <row r="26" spans="1:18" ht="12.75" customHeight="1" x14ac:dyDescent="0.25">
      <c r="A26" s="31"/>
      <c r="B26" s="139"/>
      <c r="C26" s="140"/>
      <c r="D26" s="140"/>
      <c r="E26" s="140"/>
      <c r="F26" s="140"/>
      <c r="G26" s="140"/>
      <c r="H26" s="140"/>
      <c r="I26" s="140"/>
      <c r="J26" s="140"/>
      <c r="K26" s="140"/>
      <c r="L26" s="79"/>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11811023622047245" right="0.11811023622047245" top="0.15748031496062992" bottom="0.15748031496062992"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5" t="s">
        <v>41</v>
      </c>
      <c r="B1" s="206"/>
      <c r="C1" s="206"/>
      <c r="D1" s="206"/>
      <c r="E1" s="206"/>
      <c r="F1" s="206"/>
      <c r="G1" s="206"/>
      <c r="H1" s="206"/>
      <c r="I1" s="206"/>
      <c r="J1" s="206"/>
      <c r="K1" s="206"/>
      <c r="L1" s="206"/>
      <c r="M1" s="207"/>
    </row>
    <row r="2" spans="1:13" s="2" customFormat="1" ht="18.75" customHeight="1" x14ac:dyDescent="0.25">
      <c r="A2" s="208" t="s">
        <v>42</v>
      </c>
      <c r="B2" s="209"/>
      <c r="C2" s="209"/>
      <c r="D2" s="209"/>
      <c r="E2" s="209"/>
      <c r="F2" s="209"/>
      <c r="G2" s="209"/>
      <c r="H2" s="209"/>
      <c r="I2" s="209"/>
      <c r="J2" s="209"/>
      <c r="K2" s="210"/>
      <c r="L2" s="210"/>
      <c r="M2" s="65"/>
    </row>
    <row r="3" spans="1:13" s="2" customFormat="1" ht="12.75" customHeight="1" x14ac:dyDescent="0.2">
      <c r="A3" s="67"/>
      <c r="B3" s="67"/>
      <c r="C3" s="67"/>
      <c r="D3" s="67"/>
      <c r="E3" s="67"/>
      <c r="F3" s="67"/>
      <c r="G3" s="67"/>
      <c r="H3" s="67"/>
      <c r="I3" s="67"/>
      <c r="J3" s="67"/>
      <c r="K3" s="93"/>
      <c r="L3" s="93"/>
      <c r="M3" s="81"/>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214" t="s">
        <v>5</v>
      </c>
      <c r="B6" s="214"/>
      <c r="C6" s="215"/>
      <c r="D6" s="216"/>
      <c r="E6" s="216"/>
      <c r="F6" s="216"/>
      <c r="G6" s="216"/>
      <c r="H6" s="216"/>
      <c r="I6" s="216"/>
      <c r="J6" s="216"/>
      <c r="K6" s="216"/>
      <c r="L6" s="216"/>
      <c r="M6" s="216"/>
    </row>
    <row r="7" spans="1:13" s="2" customFormat="1" ht="16.5" customHeight="1" x14ac:dyDescent="0.2">
      <c r="A7" s="214" t="s">
        <v>6</v>
      </c>
      <c r="B7" s="214"/>
      <c r="C7" s="215"/>
      <c r="D7" s="216"/>
      <c r="E7" s="216"/>
      <c r="F7" s="216"/>
      <c r="G7" s="216"/>
      <c r="H7" s="216"/>
      <c r="I7" s="216"/>
      <c r="J7" s="216"/>
      <c r="K7" s="216"/>
      <c r="L7" s="216"/>
      <c r="M7" s="216"/>
    </row>
    <row r="8" spans="1:13" ht="12" thickBot="1" x14ac:dyDescent="0.25">
      <c r="A8" s="87"/>
      <c r="B8" s="87"/>
      <c r="C8" s="87"/>
      <c r="D8" s="87"/>
      <c r="E8" s="87"/>
      <c r="F8" s="87"/>
      <c r="G8" s="87"/>
      <c r="H8" s="87"/>
      <c r="I8" s="87"/>
      <c r="J8" s="87"/>
      <c r="K8" s="87"/>
      <c r="L8" s="87"/>
      <c r="M8" s="87"/>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8" t="s">
        <v>67</v>
      </c>
      <c r="B11" s="201">
        <v>0.3</v>
      </c>
      <c r="C11" s="196">
        <f>+IF((OR($B$11=0,$B$14=0,$B$16=0,$B$18=0)),B11/SUM($B$11:$B$18),B11)</f>
        <v>0.3</v>
      </c>
      <c r="D11" s="112" t="s">
        <v>68</v>
      </c>
      <c r="E11" s="113" t="s">
        <v>69</v>
      </c>
      <c r="F11" s="35">
        <v>0.4</v>
      </c>
      <c r="G11" s="111">
        <f>+IF((OR(F11=0,F12=0,F13=0)),F11/SUM(F11:F13),F11)</f>
        <v>0.4</v>
      </c>
      <c r="H11" s="36"/>
      <c r="I11" s="127"/>
      <c r="J11" s="36"/>
      <c r="K11" s="37">
        <f>+($C$11*G11)*J11</f>
        <v>0</v>
      </c>
      <c r="L11" s="38"/>
      <c r="M11" s="39"/>
    </row>
    <row r="12" spans="1:13" ht="132" customHeight="1" x14ac:dyDescent="0.2">
      <c r="A12" s="199"/>
      <c r="B12" s="202"/>
      <c r="C12" s="204"/>
      <c r="D12" s="115" t="s">
        <v>70</v>
      </c>
      <c r="E12" s="116" t="s">
        <v>71</v>
      </c>
      <c r="F12" s="47">
        <v>0.4</v>
      </c>
      <c r="G12" s="114">
        <f>+IF((OR(F11=0,F12=0,F13=0)),F12/SUM(F11:F13),F12)</f>
        <v>0.4</v>
      </c>
      <c r="H12" s="48"/>
      <c r="I12" s="128"/>
      <c r="J12" s="48"/>
      <c r="K12" s="49">
        <f>+($C$11*G12)*J12</f>
        <v>0</v>
      </c>
      <c r="L12" s="50"/>
      <c r="M12" s="51"/>
    </row>
    <row r="13" spans="1:13" ht="39" thickBot="1" x14ac:dyDescent="0.25">
      <c r="A13" s="200"/>
      <c r="B13" s="203"/>
      <c r="C13" s="197"/>
      <c r="D13" s="118" t="s">
        <v>72</v>
      </c>
      <c r="E13" s="119" t="s">
        <v>73</v>
      </c>
      <c r="F13" s="40">
        <v>0.2</v>
      </c>
      <c r="G13" s="117">
        <f>+IF((OR(F11=0,F12=0,F13=0)),F13/SUM(F11:F13),F13)</f>
        <v>0.2</v>
      </c>
      <c r="H13" s="41"/>
      <c r="I13" s="129"/>
      <c r="J13" s="41"/>
      <c r="K13" s="42">
        <f>+($C$11*G13)*J13</f>
        <v>0</v>
      </c>
      <c r="L13" s="43"/>
      <c r="M13" s="44"/>
    </row>
    <row r="14" spans="1:13" ht="234" customHeight="1" x14ac:dyDescent="0.2">
      <c r="A14" s="192" t="s">
        <v>74</v>
      </c>
      <c r="B14" s="194">
        <v>0.25</v>
      </c>
      <c r="C14" s="196">
        <f>+IF((OR($B$11=0,$B$14=0,$B$16=0,$B$18=0)),B14/SUM($B$11:$B$18),B14)</f>
        <v>0.25</v>
      </c>
      <c r="D14" s="112" t="s">
        <v>75</v>
      </c>
      <c r="E14" s="113" t="s">
        <v>76</v>
      </c>
      <c r="F14" s="35">
        <v>0.5</v>
      </c>
      <c r="G14" s="111">
        <f>+IF((OR(F14=0,F15=0)),F14/SUM(F14:F15),F14)</f>
        <v>0.5</v>
      </c>
      <c r="H14" s="36"/>
      <c r="I14" s="127"/>
      <c r="J14" s="36"/>
      <c r="K14" s="37">
        <f>+($C$14*G14)*J14</f>
        <v>0</v>
      </c>
      <c r="L14" s="38"/>
      <c r="M14" s="39"/>
    </row>
    <row r="15" spans="1:13" ht="57" customHeight="1" thickBot="1" x14ac:dyDescent="0.25">
      <c r="A15" s="193"/>
      <c r="B15" s="195"/>
      <c r="C15" s="197"/>
      <c r="D15" s="118" t="s">
        <v>77</v>
      </c>
      <c r="E15" s="119" t="s">
        <v>78</v>
      </c>
      <c r="F15" s="40">
        <v>0.5</v>
      </c>
      <c r="G15" s="117">
        <f>+IF((OR(F14=0,F15=0)),F15/SUM(F14:F15),F15)</f>
        <v>0.5</v>
      </c>
      <c r="H15" s="41"/>
      <c r="I15" s="129"/>
      <c r="J15" s="41"/>
      <c r="K15" s="42">
        <f>+($C$14*G15)*J15</f>
        <v>0</v>
      </c>
      <c r="L15" s="43"/>
      <c r="M15" s="44"/>
    </row>
    <row r="16" spans="1:13" ht="88.5" customHeight="1" x14ac:dyDescent="0.2">
      <c r="A16" s="192" t="s">
        <v>79</v>
      </c>
      <c r="B16" s="194">
        <v>0.25</v>
      </c>
      <c r="C16" s="196">
        <f>+IF((OR($B$11=0,$B$14=0,$B$16=0,$B$18=0)),B16/SUM($B$11:$B$18),B16)</f>
        <v>0.25</v>
      </c>
      <c r="D16" s="112" t="s">
        <v>80</v>
      </c>
      <c r="E16" s="113" t="s">
        <v>81</v>
      </c>
      <c r="F16" s="45">
        <v>0.5</v>
      </c>
      <c r="G16" s="111">
        <f>+IF((OR(F16=0,F17=0)),F16/SUM(F16:F17),F16)</f>
        <v>0.5</v>
      </c>
      <c r="H16" s="36"/>
      <c r="I16" s="127"/>
      <c r="J16" s="36"/>
      <c r="K16" s="37">
        <f>+($C$16*G16)*J16</f>
        <v>0</v>
      </c>
      <c r="L16" s="38"/>
      <c r="M16" s="39"/>
    </row>
    <row r="17" spans="1:13" ht="120" customHeight="1" thickBot="1" x14ac:dyDescent="0.25">
      <c r="A17" s="193"/>
      <c r="B17" s="195"/>
      <c r="C17" s="197"/>
      <c r="D17" s="120" t="s">
        <v>82</v>
      </c>
      <c r="E17" s="121" t="s">
        <v>83</v>
      </c>
      <c r="F17" s="46">
        <v>0.5</v>
      </c>
      <c r="G17" s="117">
        <f>+IF((OR(F16=0,F17=0)),F17/SUM(F16:F17),F17)</f>
        <v>0.5</v>
      </c>
      <c r="H17" s="41"/>
      <c r="I17" s="129"/>
      <c r="J17" s="41"/>
      <c r="K17" s="42">
        <f>+($C$16*G17)*J17</f>
        <v>0</v>
      </c>
      <c r="L17" s="43"/>
      <c r="M17" s="44"/>
    </row>
    <row r="18" spans="1:13" ht="58.5" customHeight="1" x14ac:dyDescent="0.2">
      <c r="A18" s="198" t="s">
        <v>84</v>
      </c>
      <c r="B18" s="201">
        <v>0.2</v>
      </c>
      <c r="C18" s="196">
        <f>+IF((OR($B$11=0,$B$14=0,$B$16=0,$B$18=0)),B18/SUM($B$11:$B$18),B18)</f>
        <v>0.2</v>
      </c>
      <c r="D18" s="112" t="s">
        <v>85</v>
      </c>
      <c r="E18" s="113" t="s">
        <v>86</v>
      </c>
      <c r="F18" s="35">
        <v>0.5</v>
      </c>
      <c r="G18" s="111">
        <f>+IF((OR($F$18=0,$F$19=0,$F$20=0)),F18/SUM($F$18:$F$20),F18)</f>
        <v>0.5</v>
      </c>
      <c r="H18" s="36"/>
      <c r="I18" s="127"/>
      <c r="J18" s="36"/>
      <c r="K18" s="37">
        <f>+($C$18*G18)*J18</f>
        <v>0</v>
      </c>
      <c r="L18" s="38"/>
      <c r="M18" s="39"/>
    </row>
    <row r="19" spans="1:13" ht="42" customHeight="1" x14ac:dyDescent="0.2">
      <c r="A19" s="199"/>
      <c r="B19" s="202"/>
      <c r="C19" s="204"/>
      <c r="D19" s="115" t="s">
        <v>87</v>
      </c>
      <c r="E19" s="116" t="s">
        <v>88</v>
      </c>
      <c r="F19" s="47">
        <v>0.3</v>
      </c>
      <c r="G19" s="114">
        <f>+IF((OR($F$18=0,$F$19=0,$F$20=0)),F19/SUM($F$18:$F$20),F19)</f>
        <v>0.3</v>
      </c>
      <c r="H19" s="48"/>
      <c r="I19" s="128"/>
      <c r="J19" s="48"/>
      <c r="K19" s="49">
        <f>+($C$18*G19)*J19</f>
        <v>0</v>
      </c>
      <c r="L19" s="50"/>
      <c r="M19" s="51"/>
    </row>
    <row r="20" spans="1:13" ht="39" thickBot="1" x14ac:dyDescent="0.25">
      <c r="A20" s="200"/>
      <c r="B20" s="203"/>
      <c r="C20" s="197"/>
      <c r="D20" s="118" t="s">
        <v>89</v>
      </c>
      <c r="E20" s="119" t="s">
        <v>90</v>
      </c>
      <c r="F20" s="40">
        <v>0.2</v>
      </c>
      <c r="G20" s="117">
        <f>+IF((OR($F$18=0,$F$19=0,$F$20=0)),F20/SUM($F$18:$F$20),F20)</f>
        <v>0.2</v>
      </c>
      <c r="H20" s="41"/>
      <c r="I20" s="129"/>
      <c r="J20" s="41"/>
      <c r="K20" s="42">
        <f>+($C$18*G20)*J20</f>
        <v>0</v>
      </c>
      <c r="L20" s="43"/>
      <c r="M20" s="44"/>
    </row>
    <row r="21" spans="1:13" ht="27.75" thickBot="1" x14ac:dyDescent="0.25">
      <c r="A21" s="122" t="s">
        <v>22</v>
      </c>
      <c r="B21" s="123">
        <f>+SUM(B11:B20)</f>
        <v>1</v>
      </c>
      <c r="C21" s="123">
        <f>+SUM(C11:C20)</f>
        <v>1</v>
      </c>
      <c r="D21" s="124"/>
      <c r="E21" s="125"/>
      <c r="F21" s="126">
        <f>SUM(F11:F20)/4</f>
        <v>1</v>
      </c>
      <c r="G21" s="126">
        <f>SUM(G11:G20)/4</f>
        <v>1</v>
      </c>
      <c r="H21" s="52"/>
      <c r="I21" s="130"/>
      <c r="J21" s="53" t="s">
        <v>91</v>
      </c>
      <c r="K21" s="72">
        <f>SUM(K11:K20)</f>
        <v>0</v>
      </c>
      <c r="L21" s="54"/>
      <c r="M21" s="55"/>
    </row>
    <row r="22" spans="1:13" ht="12.75" x14ac:dyDescent="0.2">
      <c r="A22" s="140"/>
      <c r="B22" s="140"/>
      <c r="C22" s="140"/>
      <c r="D22" s="140"/>
      <c r="E22" s="140"/>
      <c r="F22" s="140"/>
      <c r="G22" s="140"/>
      <c r="H22" s="140"/>
      <c r="I22" s="184"/>
      <c r="J22" s="30" t="s">
        <v>92</v>
      </c>
      <c r="K22" s="185">
        <f>K21/4</f>
        <v>0</v>
      </c>
      <c r="L22" s="83"/>
      <c r="M22" s="84"/>
    </row>
    <row r="23" spans="1:13" ht="14.25" x14ac:dyDescent="0.2">
      <c r="A23" s="140"/>
      <c r="B23" s="140"/>
      <c r="C23" s="140"/>
      <c r="D23" s="140"/>
      <c r="E23" s="140"/>
      <c r="F23" s="140"/>
      <c r="G23" s="140"/>
      <c r="H23" s="140"/>
      <c r="I23" s="184"/>
      <c r="J23" s="3" t="s">
        <v>93</v>
      </c>
      <c r="K23" s="186"/>
      <c r="L23" s="85"/>
      <c r="M23" s="81"/>
    </row>
    <row r="24" spans="1:13" ht="12.75" x14ac:dyDescent="0.2">
      <c r="A24" s="80" t="s">
        <v>24</v>
      </c>
      <c r="B24" s="22"/>
      <c r="C24" s="22"/>
      <c r="D24" s="22"/>
      <c r="E24" s="22"/>
      <c r="F24" s="81"/>
      <c r="G24" s="81"/>
      <c r="H24" s="81"/>
      <c r="I24" s="82"/>
      <c r="J24" s="4"/>
      <c r="K24" s="4"/>
      <c r="L24" s="86"/>
      <c r="M24" s="87"/>
    </row>
    <row r="25" spans="1:13" ht="22.5" x14ac:dyDescent="0.2">
      <c r="A25" s="5" t="s">
        <v>25</v>
      </c>
      <c r="B25" s="187" t="s">
        <v>94</v>
      </c>
      <c r="C25" s="187"/>
      <c r="D25" s="188"/>
      <c r="E25" s="22"/>
      <c r="F25" s="22"/>
      <c r="G25" s="22"/>
      <c r="H25" s="22"/>
      <c r="I25" s="90"/>
      <c r="J25" s="70" t="s">
        <v>95</v>
      </c>
      <c r="K25" s="71">
        <f>IF(K22&lt;=0.25,D40,IF(AND(K22&gt;=0.25,K22&lt;0.5),D39,IF(AND(K22&gt;=0.5,K22&lt;0.6),D38,IF(AND(K22&gt;=0.6,K22&lt;0.7),D37,IF(AND(K22&gt;=0.7,K22&lt;0.85),D36,D35)))))</f>
        <v>0</v>
      </c>
      <c r="L25" s="22"/>
      <c r="M25" s="88"/>
    </row>
    <row r="26" spans="1:13" ht="11.25" customHeight="1" x14ac:dyDescent="0.25">
      <c r="A26" s="8" t="s">
        <v>96</v>
      </c>
      <c r="B26" s="189" t="s">
        <v>97</v>
      </c>
      <c r="C26" s="187"/>
      <c r="D26" s="6" t="s">
        <v>98</v>
      </c>
      <c r="E26" s="22"/>
      <c r="F26" s="22"/>
      <c r="G26" s="22"/>
      <c r="H26" s="22"/>
      <c r="I26" s="190"/>
      <c r="J26" s="91"/>
      <c r="K26" s="191"/>
      <c r="L26" s="89"/>
      <c r="M26" s="88"/>
    </row>
    <row r="27" spans="1:13" ht="11.25" customHeight="1" x14ac:dyDescent="0.25">
      <c r="A27" s="9">
        <v>1</v>
      </c>
      <c r="B27" s="174" t="s">
        <v>99</v>
      </c>
      <c r="C27" s="175"/>
      <c r="D27" s="10" t="s">
        <v>100</v>
      </c>
      <c r="E27" s="22"/>
      <c r="F27" s="22"/>
      <c r="G27" s="22"/>
      <c r="H27" s="22"/>
      <c r="I27" s="190"/>
      <c r="J27" s="91"/>
      <c r="K27" s="191"/>
      <c r="L27" s="89"/>
      <c r="M27" s="88"/>
    </row>
    <row r="28" spans="1:13" ht="11.25" customHeight="1" x14ac:dyDescent="0.25">
      <c r="A28" s="10">
        <v>2</v>
      </c>
      <c r="B28" s="174" t="s">
        <v>101</v>
      </c>
      <c r="C28" s="175"/>
      <c r="D28" s="10" t="s">
        <v>102</v>
      </c>
      <c r="E28" s="22"/>
      <c r="F28" s="22"/>
      <c r="G28" s="22"/>
      <c r="H28" s="22"/>
      <c r="I28" s="190"/>
      <c r="J28" s="91"/>
      <c r="K28" s="191"/>
      <c r="L28" s="89"/>
      <c r="M28" s="88"/>
    </row>
    <row r="29" spans="1:13" ht="12.75" x14ac:dyDescent="0.2">
      <c r="A29" s="10">
        <v>3</v>
      </c>
      <c r="B29" s="174" t="s">
        <v>103</v>
      </c>
      <c r="C29" s="175"/>
      <c r="D29" s="10" t="s">
        <v>104</v>
      </c>
      <c r="E29" s="22"/>
      <c r="F29" s="22"/>
      <c r="G29" s="22"/>
      <c r="H29" s="22"/>
      <c r="I29" s="22"/>
      <c r="J29" s="22"/>
      <c r="K29" s="22"/>
      <c r="L29" s="22"/>
      <c r="M29" s="88"/>
    </row>
    <row r="30" spans="1:13" ht="12.75" x14ac:dyDescent="0.2">
      <c r="A30" s="10">
        <v>4</v>
      </c>
      <c r="B30" s="174" t="s">
        <v>105</v>
      </c>
      <c r="C30" s="175"/>
      <c r="D30" s="10" t="s">
        <v>106</v>
      </c>
      <c r="E30" s="22"/>
      <c r="F30" s="22"/>
      <c r="G30" s="22"/>
      <c r="H30" s="22"/>
      <c r="I30" s="22"/>
      <c r="J30" s="22"/>
      <c r="K30" s="92"/>
      <c r="L30" s="22"/>
      <c r="M30" s="88"/>
    </row>
    <row r="31" spans="1:13" ht="57.75" customHeight="1" x14ac:dyDescent="0.2">
      <c r="A31" s="176" t="s">
        <v>107</v>
      </c>
      <c r="B31" s="177"/>
      <c r="C31" s="177"/>
      <c r="D31" s="177"/>
      <c r="E31" s="177"/>
      <c r="F31" s="177"/>
      <c r="G31" s="177"/>
      <c r="H31" s="177"/>
      <c r="I31" s="177"/>
      <c r="J31" s="177"/>
      <c r="K31" s="177"/>
      <c r="L31" s="177"/>
      <c r="M31" s="177"/>
    </row>
    <row r="32" spans="1:13" ht="30.6" customHeight="1" x14ac:dyDescent="0.2">
      <c r="A32" s="178" t="s">
        <v>108</v>
      </c>
      <c r="B32" s="178"/>
      <c r="C32" s="178"/>
      <c r="D32" s="178"/>
      <c r="E32" s="178"/>
      <c r="F32" s="81"/>
      <c r="G32" s="81"/>
      <c r="H32" s="81"/>
      <c r="I32" s="81"/>
      <c r="J32" s="81"/>
      <c r="K32" s="81"/>
      <c r="L32" s="81"/>
      <c r="M32" s="87"/>
    </row>
    <row r="33" spans="1:13" ht="12.75" customHeight="1" x14ac:dyDescent="0.2">
      <c r="A33" s="179" t="s">
        <v>109</v>
      </c>
      <c r="B33" s="180" t="s">
        <v>110</v>
      </c>
      <c r="C33" s="181"/>
      <c r="D33" s="11" t="s">
        <v>111</v>
      </c>
      <c r="E33" s="88"/>
      <c r="F33" s="81"/>
      <c r="G33" s="81"/>
      <c r="H33" s="81"/>
      <c r="I33" s="81"/>
      <c r="J33" s="81"/>
      <c r="K33" s="81"/>
      <c r="L33" s="81"/>
      <c r="M33" s="87"/>
    </row>
    <row r="34" spans="1:13" ht="22.5" x14ac:dyDescent="0.2">
      <c r="A34" s="179"/>
      <c r="B34" s="182"/>
      <c r="C34" s="183"/>
      <c r="D34" s="13" t="s">
        <v>112</v>
      </c>
      <c r="E34" s="88"/>
      <c r="F34" s="81"/>
      <c r="G34" s="81"/>
      <c r="H34" s="81"/>
      <c r="I34" s="81"/>
      <c r="J34" s="81"/>
      <c r="K34" s="81"/>
      <c r="L34" s="81"/>
      <c r="M34" s="87"/>
    </row>
    <row r="35" spans="1:13" ht="22.5" customHeight="1" x14ac:dyDescent="0.2">
      <c r="A35" s="56" t="s">
        <v>113</v>
      </c>
      <c r="B35" s="172" t="s">
        <v>114</v>
      </c>
      <c r="C35" s="173"/>
      <c r="D35" s="57">
        <v>1</v>
      </c>
      <c r="E35" s="88"/>
      <c r="F35" s="81"/>
      <c r="G35" s="81"/>
      <c r="H35" s="81"/>
      <c r="I35" s="81"/>
      <c r="J35" s="81"/>
      <c r="K35" s="81"/>
      <c r="L35" s="81"/>
      <c r="M35" s="87"/>
    </row>
    <row r="36" spans="1:13" ht="22.5" customHeight="1" x14ac:dyDescent="0.2">
      <c r="A36" s="56" t="s">
        <v>115</v>
      </c>
      <c r="B36" s="172" t="s">
        <v>116</v>
      </c>
      <c r="C36" s="173"/>
      <c r="D36" s="58">
        <v>0.9</v>
      </c>
      <c r="E36" s="88"/>
      <c r="F36" s="81"/>
      <c r="G36" s="81"/>
      <c r="H36" s="81"/>
      <c r="I36" s="81"/>
      <c r="J36" s="81"/>
      <c r="K36" s="81"/>
      <c r="L36" s="81"/>
      <c r="M36" s="87"/>
    </row>
    <row r="37" spans="1:13" ht="22.5" customHeight="1" x14ac:dyDescent="0.2">
      <c r="A37" s="56" t="s">
        <v>117</v>
      </c>
      <c r="B37" s="172" t="s">
        <v>118</v>
      </c>
      <c r="C37" s="173"/>
      <c r="D37" s="58">
        <v>0.8</v>
      </c>
      <c r="E37" s="88"/>
      <c r="F37" s="81"/>
      <c r="G37" s="81"/>
      <c r="H37" s="81"/>
      <c r="I37" s="81"/>
      <c r="J37" s="81"/>
      <c r="K37" s="81"/>
      <c r="L37" s="81"/>
      <c r="M37" s="87"/>
    </row>
    <row r="38" spans="1:13" ht="22.5" customHeight="1" x14ac:dyDescent="0.2">
      <c r="A38" s="56" t="s">
        <v>119</v>
      </c>
      <c r="B38" s="172" t="s">
        <v>120</v>
      </c>
      <c r="C38" s="173"/>
      <c r="D38" s="58">
        <v>0.7</v>
      </c>
      <c r="E38" s="88"/>
      <c r="F38" s="81"/>
      <c r="G38" s="81"/>
      <c r="H38" s="81"/>
      <c r="I38" s="81"/>
      <c r="J38" s="81"/>
      <c r="K38" s="81"/>
      <c r="L38" s="81"/>
      <c r="M38" s="87"/>
    </row>
    <row r="39" spans="1:13" ht="22.5" customHeight="1" x14ac:dyDescent="0.2">
      <c r="A39" s="56" t="s">
        <v>121</v>
      </c>
      <c r="B39" s="172" t="s">
        <v>122</v>
      </c>
      <c r="C39" s="173"/>
      <c r="D39" s="58">
        <v>0.5</v>
      </c>
      <c r="E39" s="88"/>
      <c r="F39" s="22"/>
      <c r="G39" s="22"/>
      <c r="H39" s="22"/>
      <c r="I39" s="22"/>
      <c r="J39" s="22"/>
      <c r="K39" s="22"/>
      <c r="L39" s="87"/>
      <c r="M39" s="87"/>
    </row>
    <row r="40" spans="1:13" ht="22.5" customHeight="1" x14ac:dyDescent="0.2">
      <c r="A40" s="56" t="s">
        <v>123</v>
      </c>
      <c r="B40" s="172" t="s">
        <v>124</v>
      </c>
      <c r="C40" s="173"/>
      <c r="D40" s="58">
        <v>0</v>
      </c>
      <c r="E40" s="88"/>
      <c r="F40" s="22"/>
      <c r="G40" s="22"/>
      <c r="H40" s="22"/>
      <c r="I40" s="22"/>
      <c r="J40" s="22"/>
      <c r="K40" s="22"/>
      <c r="L40" s="87"/>
      <c r="M40" s="87"/>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16" zoomScaleNormal="100" zoomScaleSheetLayoutView="100" workbookViewId="0">
      <selection activeCell="P26" sqref="P26"/>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17" t="s">
        <v>139</v>
      </c>
      <c r="B1" s="218"/>
      <c r="C1" s="218"/>
      <c r="D1" s="218"/>
      <c r="E1" s="218"/>
      <c r="F1" s="218"/>
      <c r="G1" s="218"/>
      <c r="H1" s="218"/>
      <c r="I1" s="218"/>
      <c r="J1" s="218"/>
      <c r="K1" s="218"/>
      <c r="L1" s="219"/>
    </row>
    <row r="2" spans="1:12" s="7" customFormat="1" ht="63.75" customHeight="1" x14ac:dyDescent="0.2">
      <c r="A2" s="220" t="s">
        <v>140</v>
      </c>
      <c r="B2" s="221"/>
      <c r="C2" s="222" t="s">
        <v>141</v>
      </c>
      <c r="D2" s="222"/>
      <c r="E2" s="222"/>
      <c r="F2" s="222"/>
      <c r="G2" s="222"/>
      <c r="H2" s="222"/>
      <c r="I2" s="222"/>
      <c r="J2" s="222"/>
      <c r="K2" s="222"/>
      <c r="L2" s="223"/>
    </row>
    <row r="3" spans="1:12" s="7" customFormat="1" ht="284.25" customHeight="1" x14ac:dyDescent="0.2">
      <c r="A3" s="224" t="s">
        <v>142</v>
      </c>
      <c r="B3" s="225"/>
      <c r="C3" s="226" t="s">
        <v>159</v>
      </c>
      <c r="D3" s="227"/>
      <c r="E3" s="227"/>
      <c r="F3" s="227"/>
      <c r="G3" s="227"/>
      <c r="H3" s="227"/>
      <c r="I3" s="227"/>
      <c r="J3" s="227"/>
      <c r="K3" s="227"/>
      <c r="L3" s="228"/>
    </row>
    <row r="4" spans="1:12" s="7" customFormat="1" ht="233.25" customHeight="1" x14ac:dyDescent="0.2">
      <c r="A4" s="224" t="s">
        <v>143</v>
      </c>
      <c r="B4" s="225"/>
      <c r="C4" s="230" t="s">
        <v>160</v>
      </c>
      <c r="D4" s="231"/>
      <c r="E4" s="231"/>
      <c r="F4" s="231"/>
      <c r="G4" s="231"/>
      <c r="H4" s="231"/>
      <c r="I4" s="231"/>
      <c r="J4" s="231"/>
      <c r="K4" s="231"/>
      <c r="L4" s="232"/>
    </row>
    <row r="5" spans="1:12" s="7" customFormat="1" ht="25.5" customHeight="1" x14ac:dyDescent="0.2">
      <c r="A5" s="244" t="s">
        <v>144</v>
      </c>
      <c r="B5" s="245"/>
      <c r="C5" s="245"/>
      <c r="D5" s="245"/>
      <c r="E5" s="245"/>
      <c r="F5" s="245"/>
      <c r="G5" s="245"/>
      <c r="H5" s="245"/>
      <c r="I5" s="245"/>
      <c r="J5" s="245"/>
      <c r="K5" s="245"/>
      <c r="L5" s="246"/>
    </row>
    <row r="6" spans="1:12" s="15" customFormat="1" ht="345" customHeight="1" x14ac:dyDescent="0.25">
      <c r="A6" s="131" t="s">
        <v>145</v>
      </c>
      <c r="B6" s="247" t="s">
        <v>161</v>
      </c>
      <c r="C6" s="234"/>
      <c r="D6" s="234"/>
      <c r="E6" s="234"/>
      <c r="F6" s="234"/>
      <c r="G6" s="234"/>
      <c r="H6" s="234"/>
      <c r="I6" s="234"/>
      <c r="J6" s="234"/>
      <c r="K6" s="234"/>
      <c r="L6" s="235"/>
    </row>
    <row r="7" spans="1:12" s="15" customFormat="1" ht="220.5" customHeight="1" x14ac:dyDescent="0.25">
      <c r="A7" s="131" t="s">
        <v>146</v>
      </c>
      <c r="B7" s="247" t="s">
        <v>162</v>
      </c>
      <c r="C7" s="234"/>
      <c r="D7" s="234"/>
      <c r="E7" s="234"/>
      <c r="F7" s="234"/>
      <c r="G7" s="234"/>
      <c r="H7" s="234"/>
      <c r="I7" s="234"/>
      <c r="J7" s="234"/>
      <c r="K7" s="234"/>
      <c r="L7" s="235"/>
    </row>
    <row r="8" spans="1:12" s="15" customFormat="1" ht="409.5" customHeight="1" x14ac:dyDescent="0.25">
      <c r="A8" s="131" t="s">
        <v>147</v>
      </c>
      <c r="B8" s="247" t="s">
        <v>163</v>
      </c>
      <c r="C8" s="234"/>
      <c r="D8" s="234"/>
      <c r="E8" s="234"/>
      <c r="F8" s="234"/>
      <c r="G8" s="234"/>
      <c r="H8" s="234"/>
      <c r="I8" s="234"/>
      <c r="J8" s="234"/>
      <c r="K8" s="234"/>
      <c r="L8" s="235"/>
    </row>
    <row r="9" spans="1:12" s="15" customFormat="1" ht="197.25" customHeight="1" x14ac:dyDescent="0.25">
      <c r="A9" s="131" t="s">
        <v>148</v>
      </c>
      <c r="B9" s="247" t="s">
        <v>157</v>
      </c>
      <c r="C9" s="234"/>
      <c r="D9" s="234"/>
      <c r="E9" s="234"/>
      <c r="F9" s="234"/>
      <c r="G9" s="234"/>
      <c r="H9" s="234"/>
      <c r="I9" s="234"/>
      <c r="J9" s="234"/>
      <c r="K9" s="234"/>
      <c r="L9" s="235"/>
    </row>
    <row r="10" spans="1:12" s="7" customFormat="1" ht="25.5" customHeight="1" x14ac:dyDescent="0.2">
      <c r="A10" s="244" t="s">
        <v>149</v>
      </c>
      <c r="B10" s="245"/>
      <c r="C10" s="245"/>
      <c r="D10" s="245"/>
      <c r="E10" s="245"/>
      <c r="F10" s="245"/>
      <c r="G10" s="245"/>
      <c r="H10" s="245"/>
      <c r="I10" s="245"/>
      <c r="J10" s="245"/>
      <c r="K10" s="245"/>
      <c r="L10" s="246"/>
    </row>
    <row r="11" spans="1:12" s="15" customFormat="1" ht="186" customHeight="1" x14ac:dyDescent="0.25">
      <c r="A11" s="132" t="s">
        <v>150</v>
      </c>
      <c r="B11" s="233" t="s">
        <v>158</v>
      </c>
      <c r="C11" s="234"/>
      <c r="D11" s="234"/>
      <c r="E11" s="234"/>
      <c r="F11" s="234"/>
      <c r="G11" s="234"/>
      <c r="H11" s="234"/>
      <c r="I11" s="234"/>
      <c r="J11" s="234"/>
      <c r="K11" s="234"/>
      <c r="L11" s="235"/>
    </row>
    <row r="12" spans="1:12" s="15" customFormat="1" ht="171" customHeight="1" x14ac:dyDescent="0.25">
      <c r="A12" s="132" t="s">
        <v>151</v>
      </c>
      <c r="B12" s="233" t="s">
        <v>164</v>
      </c>
      <c r="C12" s="234"/>
      <c r="D12" s="234"/>
      <c r="E12" s="234"/>
      <c r="F12" s="234"/>
      <c r="G12" s="234"/>
      <c r="H12" s="234"/>
      <c r="I12" s="234"/>
      <c r="J12" s="234"/>
      <c r="K12" s="234"/>
      <c r="L12" s="235"/>
    </row>
    <row r="13" spans="1:12" s="15" customFormat="1" ht="381.75" customHeight="1" x14ac:dyDescent="0.25">
      <c r="A13" s="132" t="s">
        <v>152</v>
      </c>
      <c r="B13" s="233" t="s">
        <v>165</v>
      </c>
      <c r="C13" s="234"/>
      <c r="D13" s="234"/>
      <c r="E13" s="234"/>
      <c r="F13" s="234"/>
      <c r="G13" s="234"/>
      <c r="H13" s="234"/>
      <c r="I13" s="234"/>
      <c r="J13" s="234"/>
      <c r="K13" s="234"/>
      <c r="L13" s="235"/>
    </row>
    <row r="14" spans="1:12" ht="23.25" x14ac:dyDescent="0.35">
      <c r="A14" s="236"/>
      <c r="B14" s="237"/>
      <c r="C14" s="237"/>
      <c r="D14" s="237"/>
      <c r="E14" s="237"/>
      <c r="F14" s="237"/>
      <c r="G14" s="237"/>
      <c r="H14" s="237"/>
      <c r="I14" s="237"/>
      <c r="J14" s="237"/>
      <c r="K14" s="237"/>
      <c r="L14" s="238"/>
    </row>
    <row r="15" spans="1:12" s="15" customFormat="1" ht="225" customHeight="1" x14ac:dyDescent="0.25">
      <c r="A15" s="133" t="s">
        <v>153</v>
      </c>
      <c r="B15" s="239" t="s">
        <v>166</v>
      </c>
      <c r="C15" s="240"/>
      <c r="D15" s="240"/>
      <c r="E15" s="240"/>
      <c r="F15" s="240"/>
      <c r="G15" s="240"/>
      <c r="H15" s="240"/>
      <c r="I15" s="240"/>
      <c r="J15" s="240"/>
      <c r="K15" s="240"/>
      <c r="L15" s="240"/>
    </row>
    <row r="16" spans="1:12" s="78" customFormat="1" ht="183.75" customHeight="1" x14ac:dyDescent="0.2">
      <c r="A16" s="134" t="s">
        <v>154</v>
      </c>
      <c r="B16" s="241" t="s">
        <v>167</v>
      </c>
      <c r="C16" s="242"/>
      <c r="D16" s="242"/>
      <c r="E16" s="242"/>
      <c r="F16" s="242"/>
      <c r="G16" s="242"/>
      <c r="H16" s="242"/>
      <c r="I16" s="242"/>
      <c r="J16" s="242"/>
      <c r="K16" s="242"/>
      <c r="L16" s="243"/>
    </row>
    <row r="17" spans="1:12" s="78" customFormat="1" ht="54" customHeight="1" x14ac:dyDescent="0.3">
      <c r="A17" s="135"/>
      <c r="B17" s="229" t="s">
        <v>155</v>
      </c>
      <c r="C17" s="229"/>
      <c r="D17" s="229"/>
      <c r="E17" s="229"/>
      <c r="F17" s="229"/>
      <c r="G17" s="229"/>
      <c r="H17" s="229"/>
      <c r="I17" s="229"/>
      <c r="J17" s="229"/>
      <c r="K17" s="229"/>
      <c r="L17" s="22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Franco Buonadonna</cp:lastModifiedBy>
  <cp:revision/>
  <cp:lastPrinted>2024-04-11T08:12:47Z</cp:lastPrinted>
  <dcterms:created xsi:type="dcterms:W3CDTF">2015-02-09T10:02:19Z</dcterms:created>
  <dcterms:modified xsi:type="dcterms:W3CDTF">2024-04-11T08:19:42Z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